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部品表" sheetId="1" state="visible" r:id="rId2"/>
    <sheet name="定格の確かめ" sheetId="2" state="visible" r:id="rId3"/>
    <sheet name="ネット表" sheetId="3" state="visible" r:id="rId4"/>
    <sheet name="注記" sheetId="4" state="visible" r:id="rId5"/>
  </sheets>
  <definedNames>
    <definedName function="false" hidden="false" localSheetId="2" name="_xlnm.Print_Titles" vbProcedure="false">ネット表!$4:$4</definedName>
    <definedName function="false" hidden="false" localSheetId="1" name="_xlnm.Print_Titles" vbProcedure="false">定格の確かめ!$4:$4</definedName>
    <definedName function="false" hidden="true" localSheetId="1" name="_xlnm._FilterDatabase" vbProcedure="false">定格の確かめ!$A$4:$K$199</definedName>
    <definedName function="false" hidden="false" localSheetId="3" name="_xlnm.Print_Titles" vbProcedure="false">注記!$4:$4</definedName>
    <definedName function="false" hidden="false" localSheetId="0" name="_xlnm.Print_Titles" vbProcedure="false">部品表!$4:$4</definedName>
    <definedName function="false" hidden="true" localSheetId="0" name="_xlnm._FilterDatabase" vbProcedure="false">部品表!$A$4:$K$69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<sst xmlns="http://schemas.openxmlformats.org/spreadsheetml/2006/main" count="1499" uniqueCount="660">
  <si>
    <t xml:space="preserve">LP-MD-01 小型 DC モーター駆動基板 — 部品表(BOM)  版 A  2026-10-20</t>
  </si>
  <si>
    <t xml:space="preserve">部品 123 個・65 行。使用率の最大は『定格の確かめ』シートの式から。値は parts.py・design.py と同じ。</t>
  </si>
  <si>
    <t xml:space="preserve">行</t>
  </si>
  <si>
    <t xml:space="preserve">部品番号</t>
  </si>
  <si>
    <t xml:space="preserve">数量</t>
  </si>
  <si>
    <t xml:space="preserve">値</t>
  </si>
  <si>
    <t xml:space="preserve">型番</t>
  </si>
  <si>
    <t xml:space="preserve">メーカー</t>
  </si>
  <si>
    <t xml:space="preserve">パッケージ</t>
  </si>
  <si>
    <t xml:space="preserve">定格</t>
  </si>
  <si>
    <t xml:space="preserve">説明</t>
  </si>
  <si>
    <t xml:space="preserve">使用率の最大</t>
  </si>
  <si>
    <t xml:space="preserve">判定</t>
  </si>
  <si>
    <t xml:space="preserve">C1</t>
  </si>
  <si>
    <t xml:space="preserve">100nF</t>
  </si>
  <si>
    <t xml:space="preserve">GRM188R72A104KA35D</t>
  </si>
  <si>
    <t xml:space="preserve">Murata</t>
  </si>
  <si>
    <t xml:space="preserve">0603</t>
  </si>
  <si>
    <t xml:space="preserve">100 V ・ X7R</t>
  </si>
  <si>
    <t xml:space="preserve">ゲート-出力間(立ち上がりの傾き)</t>
  </si>
  <si>
    <t xml:space="preserve">C2</t>
  </si>
  <si>
    <t xml:space="preserve">47µF</t>
  </si>
  <si>
    <t xml:space="preserve">EEE-FK1J470P</t>
  </si>
  <si>
    <t xml:space="preserve">Panasonic</t>
  </si>
  <si>
    <t xml:space="preserve">SMD 電解</t>
  </si>
  <si>
    <t xml:space="preserve">63 V ・ 105 °C</t>
  </si>
  <si>
    <t xml:space="preserve">入力のバルク(LC 共振の制動)</t>
  </si>
  <si>
    <t xml:space="preserve">C3–C8</t>
  </si>
  <si>
    <t xml:space="preserve">2.2µF</t>
  </si>
  <si>
    <t xml:space="preserve">GRM32ER72A225KA35L</t>
  </si>
  <si>
    <t xml:space="preserve">1210</t>
  </si>
  <si>
    <t xml:space="preserve">TPS54560 の入力のセラミック</t>
  </si>
  <si>
    <t xml:space="preserve">C9, C16, C29, C31–C36, C39</t>
  </si>
  <si>
    <t xml:space="preserve">GRM188R71H104KA93D</t>
  </si>
  <si>
    <t xml:space="preserve">50 V ・ X7R</t>
  </si>
  <si>
    <t xml:space="preserve">FPGA へのアナログのフィルター(1.6 kHz) / INA240 の電源 / LM393 の電源 ほか</t>
  </si>
  <si>
    <t xml:space="preserve">C10–C12</t>
  </si>
  <si>
    <t xml:space="preserve">22µF</t>
  </si>
  <si>
    <t xml:space="preserve">GRM32ER71E226KE15L</t>
  </si>
  <si>
    <t xml:space="preserve">25 V ・ X7R</t>
  </si>
  <si>
    <t xml:space="preserve">12 V の出力のセラミック</t>
  </si>
  <si>
    <t xml:space="preserve">C13</t>
  </si>
  <si>
    <t xml:space="preserve">47nF</t>
  </si>
  <si>
    <t xml:space="preserve">GRM188R71H473KA61D</t>
  </si>
  <si>
    <t xml:space="preserve">位相補償(ゼロ)</t>
  </si>
  <si>
    <t xml:space="preserve">C14, C37, C38</t>
  </si>
  <si>
    <t xml:space="preserve">220pF</t>
  </si>
  <si>
    <t xml:space="preserve">GRM1885C1H221JA01D</t>
  </si>
  <si>
    <t xml:space="preserve">50 V ・ C0G</t>
  </si>
  <si>
    <t xml:space="preserve">エンコーダー A のフィルター / エンコーダー B のフィルター / 位相補償(極)</t>
  </si>
  <si>
    <t xml:space="preserve">C15, C23, C24</t>
  </si>
  <si>
    <t xml:space="preserve">10µF</t>
  </si>
  <si>
    <t xml:space="preserve">GRM31CR71E106KA12L</t>
  </si>
  <si>
    <t xml:space="preserve">1206</t>
  </si>
  <si>
    <t xml:space="preserve">TPS54202 の入力 / ブリッジの脚の近くのセラミック</t>
  </si>
  <si>
    <t xml:space="preserve">C17, C18</t>
  </si>
  <si>
    <t xml:space="preserve">GRM31CR71A226KE15L</t>
  </si>
  <si>
    <t xml:space="preserve">10 V ・ X7R</t>
  </si>
  <si>
    <t xml:space="preserve">3.3 V の出力</t>
  </si>
  <si>
    <t xml:space="preserve">C19</t>
  </si>
  <si>
    <t xml:space="preserve">56pF</t>
  </si>
  <si>
    <t xml:space="preserve">GRM1885C1H560JA01D</t>
  </si>
  <si>
    <t xml:space="preserve">前置き(位相を進める)</t>
  </si>
  <si>
    <t xml:space="preserve">C20, C21</t>
  </si>
  <si>
    <t xml:space="preserve">GRM188R61E225KA12D</t>
  </si>
  <si>
    <t xml:space="preserve">25 V ・ X5R</t>
  </si>
  <si>
    <t xml:space="preserve">TPS70950 の入力 / TPS70950 の出力(2.2 µF 以上)</t>
  </si>
  <si>
    <t xml:space="preserve">C22</t>
  </si>
  <si>
    <t xml:space="preserve">330µF</t>
  </si>
  <si>
    <t xml:space="preserve">EEH-ZA1E331P</t>
  </si>
  <si>
    <t xml:space="preserve">φ10 × 10.2 mm</t>
  </si>
  <si>
    <t xml:space="preserve">25 V ・ 2.5 A rms ・ 20 mΩ</t>
  </si>
  <si>
    <t xml:space="preserve">H ブリッジのバルク(ハイブリッド高分子)</t>
  </si>
  <si>
    <t xml:space="preserve">C25–C28</t>
  </si>
  <si>
    <t xml:space="preserve">1µF</t>
  </si>
  <si>
    <t xml:space="preserve">GRM188R71E105KA12D</t>
  </si>
  <si>
    <t xml:space="preserve">IR2184 の VCC / ブートストラップのコンデンサー(A 側) / ブートストラップのコンデンサー(B 側)</t>
  </si>
  <si>
    <t xml:space="preserve">C30</t>
  </si>
  <si>
    <t xml:space="preserve">1nF</t>
  </si>
  <si>
    <t xml:space="preserve">GRM1885C1H102JA01D</t>
  </si>
  <si>
    <t xml:space="preserve">比較器の前のノイズ除去(τ = 1 µs)</t>
  </si>
  <si>
    <t xml:space="preserve">D1</t>
  </si>
  <si>
    <t xml:space="preserve">SMBJ33A</t>
  </si>
  <si>
    <t xml:space="preserve">Littelfuse</t>
  </si>
  <si>
    <t xml:space="preserve">SMB (DO-214AA)</t>
  </si>
  <si>
    <t xml:space="preserve">VRWM 33 V ・ VC 53.3 V @ 11.3 A</t>
  </si>
  <si>
    <t xml:space="preserve">入力の過電圧を抑える TVS(600 W)</t>
  </si>
  <si>
    <t xml:space="preserve">D2</t>
  </si>
  <si>
    <t xml:space="preserve">BZT52C12</t>
  </si>
  <si>
    <t xml:space="preserve">BZT52C12-7-F</t>
  </si>
  <si>
    <t xml:space="preserve">Diodes Inc.</t>
  </si>
  <si>
    <t xml:space="preserve">SOD-123</t>
  </si>
  <si>
    <t xml:space="preserve">12 V ・ 500 mW</t>
  </si>
  <si>
    <t xml:space="preserve">P-MOSFET のゲート保護ツェナー(12 V)</t>
  </si>
  <si>
    <t xml:space="preserve">D3</t>
  </si>
  <si>
    <t xml:space="preserve">B560C</t>
  </si>
  <si>
    <t xml:space="preserve">B560C-13-F</t>
  </si>
  <si>
    <t xml:space="preserve">SMC (DO-214AB)</t>
  </si>
  <si>
    <t xml:space="preserve">60 V ・ 5 A</t>
  </si>
  <si>
    <t xml:space="preserve">降圧の整流ショットキー(60 V・5 A)</t>
  </si>
  <si>
    <t xml:space="preserve">D4</t>
  </si>
  <si>
    <t xml:space="preserve">緑</t>
  </si>
  <si>
    <t xml:space="preserve">LTST-C191KGKT</t>
  </si>
  <si>
    <t xml:space="preserve">Lite-On</t>
  </si>
  <si>
    <t xml:space="preserve">20 mA</t>
  </si>
  <si>
    <t xml:space="preserve">3.3 V の表示(PWR)</t>
  </si>
  <si>
    <t xml:space="preserve">D5</t>
  </si>
  <si>
    <t xml:space="preserve">SMBJ13A</t>
  </si>
  <si>
    <t xml:space="preserve">VRWM 13 V ・ VC 21.5 V @ 27.9 A</t>
  </si>
  <si>
    <t xml:space="preserve">回生で 12 V が上がるのを抑える TVS</t>
  </si>
  <si>
    <t xml:space="preserve">D6, D7</t>
  </si>
  <si>
    <t xml:space="preserve">1N4148WS</t>
  </si>
  <si>
    <t xml:space="preserve">1N4148WS-7-F</t>
  </si>
  <si>
    <t xml:space="preserve">SOD-323</t>
  </si>
  <si>
    <t xml:space="preserve">75 V ・ 150 mA ・ trr 4 ns</t>
  </si>
  <si>
    <t xml:space="preserve">ブートストラップのダイオード(A 側) / ブートストラップのダイオード(B 側)</t>
  </si>
  <si>
    <t xml:space="preserve">D8</t>
  </si>
  <si>
    <t xml:space="preserve">赤</t>
  </si>
  <si>
    <t xml:space="preserve">LTST-C191KRKT</t>
  </si>
  <si>
    <t xml:space="preserve">停止中(過電流のラッチ)の表示</t>
  </si>
  <si>
    <t xml:space="preserve">F1</t>
  </si>
  <si>
    <t xml:space="preserve">5 A</t>
  </si>
  <si>
    <t xml:space="preserve">0451005.MRL</t>
  </si>
  <si>
    <t xml:space="preserve">2410 (NANO2)</t>
  </si>
  <si>
    <t xml:space="preserve">5 A ・ 125 V ・ 遮断 300 A DC</t>
  </si>
  <si>
    <t xml:space="preserve">ヒューズ(速断)</t>
  </si>
  <si>
    <t xml:space="preserve">H1–H4</t>
  </si>
  <si>
    <t xml:space="preserve">M3</t>
  </si>
  <si>
    <t xml:space="preserve">—</t>
  </si>
  <si>
    <t xml:space="preserve">Ø3.2 穴・Ø6 ランド</t>
  </si>
  <si>
    <t xml:space="preserve">取付穴(M3)</t>
  </si>
  <si>
    <t xml:space="preserve">J1</t>
  </si>
  <si>
    <t xml:space="preserve">入力 24 V</t>
  </si>
  <si>
    <t xml:space="preserve">1715721</t>
  </si>
  <si>
    <t xml:space="preserve">Phoenix Contact</t>
  </si>
  <si>
    <t xml:space="preserve">MKDS 1,5/2-5,08</t>
  </si>
  <si>
    <t xml:space="preserve">17.5 A ・ 250 V</t>
  </si>
  <si>
    <t xml:space="preserve">電源の入力の端子台(2 極)</t>
  </si>
  <si>
    <t xml:space="preserve">J2</t>
  </si>
  <si>
    <t xml:space="preserve">FPGA 2×7</t>
  </si>
  <si>
    <t xml:space="preserve">61201421621</t>
  </si>
  <si>
    <t xml:space="preserve">Würth Elektronik</t>
  </si>
  <si>
    <t xml:space="preserve">2 × 7 ボックスヘッダー 2.54 mm</t>
  </si>
  <si>
    <t xml:space="preserve">3 A ・ 250 V</t>
  </si>
  <si>
    <t xml:space="preserve">FPGA への接続</t>
  </si>
  <si>
    <t xml:space="preserve">J3</t>
  </si>
  <si>
    <t xml:space="preserve">モーター</t>
  </si>
  <si>
    <t xml:space="preserve">モーターの端子台(2 極)</t>
  </si>
  <si>
    <t xml:space="preserve">J4</t>
  </si>
  <si>
    <t xml:space="preserve">エンコーダー</t>
  </si>
  <si>
    <t xml:space="preserve">B4B-XH-A(LF)(SN)</t>
  </si>
  <si>
    <t xml:space="preserve">JST</t>
  </si>
  <si>
    <t xml:space="preserve">XH 4 極</t>
  </si>
  <si>
    <t xml:space="preserve">エンコーダーの接続(5 V・A・B・GND)</t>
  </si>
  <si>
    <t xml:space="preserve">J5</t>
  </si>
  <si>
    <t xml:space="preserve">UART</t>
  </si>
  <si>
    <t xml:space="preserve">B4B-PH-K-S(LF)(SN)</t>
  </si>
  <si>
    <t xml:space="preserve">PH 4 極</t>
  </si>
  <si>
    <t xml:space="preserve">2 A ・ 100 V</t>
  </si>
  <si>
    <t xml:space="preserve">UART の外への接続(3.3 V・TX・RX・GND)</t>
  </si>
  <si>
    <t xml:space="preserve">L1</t>
  </si>
  <si>
    <t xml:space="preserve">22µH</t>
  </si>
  <si>
    <t xml:space="preserve">SRP1265A-220M</t>
  </si>
  <si>
    <t xml:space="preserve">Bourns</t>
  </si>
  <si>
    <t xml:space="preserve">12.5 × 12.5 mm</t>
  </si>
  <si>
    <t xml:space="preserve">Isat 12 A ・ Irms 9 A ・ DCR 37 mΩ max</t>
  </si>
  <si>
    <t xml:space="preserve">12 V 降圧のインダクター</t>
  </si>
  <si>
    <t xml:space="preserve">L2</t>
  </si>
  <si>
    <t xml:space="preserve">10µH</t>
  </si>
  <si>
    <t xml:space="preserve">SRN6045TA-100M</t>
  </si>
  <si>
    <t xml:space="preserve">6.0 × 6.0 mm</t>
  </si>
  <si>
    <t xml:space="preserve">Isat 4.6 A ・ Irms 3.2 A</t>
  </si>
  <si>
    <t xml:space="preserve">3.3 V 降圧のインダクター</t>
  </si>
  <si>
    <t xml:space="preserve">Q1, Q2</t>
  </si>
  <si>
    <t xml:space="preserve">SQD50P06-15L</t>
  </si>
  <si>
    <t xml:space="preserve">SQD50P06-15L-GE3</t>
  </si>
  <si>
    <t xml:space="preserve">Vishay</t>
  </si>
  <si>
    <t xml:space="preserve">DPAK (TO-252)</t>
  </si>
  <si>
    <t xml:space="preserve">−60 V ・ −50 A ・ 15.5 mΩ</t>
  </si>
  <si>
    <t xml:space="preserve">突入電流の抑制(ゆっくりオン) / 逆接続の阻止</t>
  </si>
  <si>
    <t xml:space="preserve">Q3–Q6</t>
  </si>
  <si>
    <t xml:space="preserve">CSD18531Q5A</t>
  </si>
  <si>
    <t xml:space="preserve">Texas Instruments</t>
  </si>
  <si>
    <t xml:space="preserve">SON 5 × 6 mm</t>
  </si>
  <si>
    <t xml:space="preserve">60 V ・ 4.6 mΩ max ・ Qg 36 nC</t>
  </si>
  <si>
    <t xml:space="preserve">H ブリッジ A 側のハイサイド / H ブリッジ A 側のローサイド / H ブリッジ B 側のハイサイド ほか</t>
  </si>
  <si>
    <t xml:space="preserve">R1, R9, R17–R20, R28–R31</t>
  </si>
  <si>
    <t xml:space="preserve">100k</t>
  </si>
  <si>
    <t xml:space="preserve">RC0603FR-07100KL</t>
  </si>
  <si>
    <t xml:space="preserve">Yageo</t>
  </si>
  <si>
    <t xml:space="preserve">1 % ・ 0.1 W ・ 75 V</t>
  </si>
  <si>
    <t xml:space="preserve">DIR の引き下げ(FPGA が動く前は止める) / EN の引き下げ(FPGA が動く前は止める) / PWM_A の引き下げ(FPGA が動く前は止める) ほか</t>
  </si>
  <si>
    <t xml:space="preserve">R2</t>
  </si>
  <si>
    <t xml:space="preserve">47k</t>
  </si>
  <si>
    <t xml:space="preserve">RC0603FR-0747KL</t>
  </si>
  <si>
    <t xml:space="preserve">ゲートの引き下げ(ランプの速さを決める)</t>
  </si>
  <si>
    <t xml:space="preserve">R3</t>
  </si>
  <si>
    <t xml:space="preserve">442k</t>
  </si>
  <si>
    <t xml:space="preserve">RC0603FR-07442KL</t>
  </si>
  <si>
    <t xml:space="preserve">UVLO の上側</t>
  </si>
  <si>
    <t xml:space="preserve">R4</t>
  </si>
  <si>
    <t xml:space="preserve">34.8k</t>
  </si>
  <si>
    <t xml:space="preserve">RC0603FR-0734K8L</t>
  </si>
  <si>
    <t xml:space="preserve">UVLO の下側</t>
  </si>
  <si>
    <t xml:space="preserve">R5</t>
  </si>
  <si>
    <t xml:space="preserve">243k</t>
  </si>
  <si>
    <t xml:space="preserve">RC0603FR-07243KL</t>
  </si>
  <si>
    <t xml:space="preserve">スイッチング周波数 400 kHz</t>
  </si>
  <si>
    <t xml:space="preserve">R6</t>
  </si>
  <si>
    <t xml:space="preserve">140k</t>
  </si>
  <si>
    <t xml:space="preserve">RC0603FR-07140KL</t>
  </si>
  <si>
    <t xml:space="preserve">帰還の上側</t>
  </si>
  <si>
    <t xml:space="preserve">R7, R27</t>
  </si>
  <si>
    <t xml:space="preserve">10k</t>
  </si>
  <si>
    <t xml:space="preserve">RC0603FR-0710KL</t>
  </si>
  <si>
    <t xml:space="preserve">帰還の下側 / 比較器の出力の引き上げ</t>
  </si>
  <si>
    <t xml:space="preserve">R8</t>
  </si>
  <si>
    <t xml:space="preserve">28.7k</t>
  </si>
  <si>
    <t xml:space="preserve">RC0603FR-0728K7L</t>
  </si>
  <si>
    <t xml:space="preserve">位相補償の抵抗</t>
  </si>
  <si>
    <t xml:space="preserve">R10</t>
  </si>
  <si>
    <t xml:space="preserve">22.1k</t>
  </si>
  <si>
    <t xml:space="preserve">RC0603FR-0722K1L</t>
  </si>
  <si>
    <t xml:space="preserve">帰還の下側</t>
  </si>
  <si>
    <t xml:space="preserve">R11, R22, R23, R32, R35, R36</t>
  </si>
  <si>
    <t xml:space="preserve">1k</t>
  </si>
  <si>
    <t xml:space="preserve">RC0603FR-071KL</t>
  </si>
  <si>
    <t xml:space="preserve">FAULT の LED の電流 / FPGA へのアナログのフィルター / PWR の LED の電流(1.3 mA) ほか</t>
  </si>
  <si>
    <t xml:space="preserve">R12–R16</t>
  </si>
  <si>
    <t xml:space="preserve">10Ω</t>
  </si>
  <si>
    <t xml:space="preserve">RC0603FR-0710RL</t>
  </si>
  <si>
    <t xml:space="preserve">ゲートドライバーの電源のフィルター / ハイサイドのゲート抵抗(A) / ハイサイドのゲート抵抗(B) ほか</t>
  </si>
  <si>
    <t xml:space="preserve">R21</t>
  </si>
  <si>
    <t xml:space="preserve">5mΩ</t>
  </si>
  <si>
    <t xml:space="preserve">WSL2512R0050FEA</t>
  </si>
  <si>
    <t xml:space="preserve">Vishay Dale</t>
  </si>
  <si>
    <t xml:space="preserve">2512</t>
  </si>
  <si>
    <t xml:space="preserve">1 % ・ 1 W</t>
  </si>
  <si>
    <t xml:space="preserve">モーター電流のシャント抵抗</t>
  </si>
  <si>
    <t xml:space="preserve">R24, R26</t>
  </si>
  <si>
    <t xml:space="preserve">9.09k</t>
  </si>
  <si>
    <t xml:space="preserve">RC0603FR-079K09L</t>
  </si>
  <si>
    <t xml:space="preserve">しきい値の分圧(上) / しきい値の分圧(下)</t>
  </si>
  <si>
    <t xml:space="preserve">R25</t>
  </si>
  <si>
    <t xml:space="preserve">15k</t>
  </si>
  <si>
    <t xml:space="preserve">RC0603FR-0715KL</t>
  </si>
  <si>
    <t xml:space="preserve">しきい値の分圧(中)</t>
  </si>
  <si>
    <t xml:space="preserve">R33, R34</t>
  </si>
  <si>
    <t xml:space="preserve">2.2k</t>
  </si>
  <si>
    <t xml:space="preserve">RC0603FR-072K2L</t>
  </si>
  <si>
    <t xml:space="preserve">エンコーダー A の引き上げ / エンコーダー B の引き上げ</t>
  </si>
  <si>
    <t xml:space="preserve">R37, R38</t>
  </si>
  <si>
    <t xml:space="preserve">33Ω</t>
  </si>
  <si>
    <t xml:space="preserve">RC0603FR-0733RL</t>
  </si>
  <si>
    <t xml:space="preserve">FPGA への線の整合(A) / FPGA への線の整合(B)</t>
  </si>
  <si>
    <t xml:space="preserve">R39, R40</t>
  </si>
  <si>
    <t xml:space="preserve">100Ω</t>
  </si>
  <si>
    <t xml:space="preserve">RC0603FR-07100RL</t>
  </si>
  <si>
    <t xml:space="preserve">UART の直列抵抗(RX) / UART の直列抵抗(TX)</t>
  </si>
  <si>
    <t xml:space="preserve">TP1</t>
  </si>
  <si>
    <t xml:space="preserve">VIN_P</t>
  </si>
  <si>
    <t xml:space="preserve">5015</t>
  </si>
  <si>
    <t xml:space="preserve">Keystone</t>
  </si>
  <si>
    <t xml:space="preserve">SMD 3.4 × 1.8 mm</t>
  </si>
  <si>
    <t xml:space="preserve">テストポイント(VIN_P)</t>
  </si>
  <si>
    <t xml:space="preserve">TP2</t>
  </si>
  <si>
    <t xml:space="preserve">+12V</t>
  </si>
  <si>
    <t xml:space="preserve">テストポイント(+12V)</t>
  </si>
  <si>
    <t xml:space="preserve">TP3</t>
  </si>
  <si>
    <t xml:space="preserve">+3V3</t>
  </si>
  <si>
    <t xml:space="preserve">テストポイント(+3V3)</t>
  </si>
  <si>
    <t xml:space="preserve">TP4</t>
  </si>
  <si>
    <t xml:space="preserve">GND</t>
  </si>
  <si>
    <t xml:space="preserve">テストポイント(GND)</t>
  </si>
  <si>
    <t xml:space="preserve">TP5</t>
  </si>
  <si>
    <t xml:space="preserve">ISENSE</t>
  </si>
  <si>
    <t xml:space="preserve">テストポイント(電流のアナログ)</t>
  </si>
  <si>
    <t xml:space="preserve">U1</t>
  </si>
  <si>
    <t xml:space="preserve">TPS54560</t>
  </si>
  <si>
    <t xml:space="preserve">TPS54560DDAR</t>
  </si>
  <si>
    <t xml:space="preserve">HSOIC-8 (DDA)</t>
  </si>
  <si>
    <t xml:space="preserve">4.5〜60 V ・ 5 A</t>
  </si>
  <si>
    <t xml:space="preserve">12 V 降圧 DC-DC(60 V・5 A)</t>
  </si>
  <si>
    <t xml:space="preserve">U2</t>
  </si>
  <si>
    <t xml:space="preserve">TPS54202</t>
  </si>
  <si>
    <t xml:space="preserve">TPS54202DDCR</t>
  </si>
  <si>
    <t xml:space="preserve">SOT-23-6 (DDC)</t>
  </si>
  <si>
    <t xml:space="preserve">4.5〜28 V ・ 2 A</t>
  </si>
  <si>
    <t xml:space="preserve">3.3 V 降圧 DC-DC(28 V・2 A)</t>
  </si>
  <si>
    <t xml:space="preserve">U3, U4</t>
  </si>
  <si>
    <t xml:space="preserve">IR2184S</t>
  </si>
  <si>
    <t xml:space="preserve">IR2184STRPBF</t>
  </si>
  <si>
    <t xml:space="preserve">Infineon</t>
  </si>
  <si>
    <t xml:space="preserve">SOIC-8</t>
  </si>
  <si>
    <t xml:space="preserve">VCC 10〜20 V ・ 1.9 / 2.3 A</t>
  </si>
  <si>
    <t xml:space="preserve">ハーフブリッジのゲートドライバー(A 側・デッドタイム 400 ns) / ハーフブリッジのゲートドライバー(B 側・デッドタイム 400 ns)</t>
  </si>
  <si>
    <t xml:space="preserve">U5</t>
  </si>
  <si>
    <t xml:space="preserve">TPS70950</t>
  </si>
  <si>
    <t xml:space="preserve">TPS70950DRVR</t>
  </si>
  <si>
    <t xml:space="preserve">WSON-6 (DRV)</t>
  </si>
  <si>
    <t xml:space="preserve">2.7〜30 V ・ 150 mA</t>
  </si>
  <si>
    <t xml:space="preserve">エンコーダー用 5 V(LDO・150 mA)</t>
  </si>
  <si>
    <t xml:space="preserve">U6</t>
  </si>
  <si>
    <t xml:space="preserve">INA240A1</t>
  </si>
  <si>
    <t xml:space="preserve">INA240A1PWR</t>
  </si>
  <si>
    <t xml:space="preserve">TSSOP-8</t>
  </si>
  <si>
    <t xml:space="preserve">VS 2.7〜5.5 V ・ VCM −4〜80 V</t>
  </si>
  <si>
    <t xml:space="preserve">電流検出の増幅(20 倍・PWM の同相ノイズを除く)</t>
  </si>
  <si>
    <t xml:space="preserve">U7, U8</t>
  </si>
  <si>
    <t xml:space="preserve">74LVC1G157</t>
  </si>
  <si>
    <t xml:space="preserve">SN74LVC1G157DBVR</t>
  </si>
  <si>
    <t xml:space="preserve">SOT-23-6</t>
  </si>
  <si>
    <t xml:space="preserve">1.65〜5.5 V</t>
  </si>
  <si>
    <t xml:space="preserve">A 側の入力の選択(DIR で PWM_A / PWM_B を入れ替え) / B 側の入力の選択</t>
  </si>
  <si>
    <t xml:space="preserve">U9</t>
  </si>
  <si>
    <t xml:space="preserve">74LVC1G74</t>
  </si>
  <si>
    <t xml:space="preserve">SN74LVC1G74DCUR</t>
  </si>
  <si>
    <t xml:space="preserve">VSSOP-8</t>
  </si>
  <si>
    <t xml:space="preserve">過電流のラッチ(EN の立ち上がりで解除)</t>
  </si>
  <si>
    <t xml:space="preserve">U10</t>
  </si>
  <si>
    <t xml:space="preserve">74LVC1G08</t>
  </si>
  <si>
    <t xml:space="preserve">SN74LVC1G08DBVR</t>
  </si>
  <si>
    <t xml:space="preserve">SOT-23-5</t>
  </si>
  <si>
    <t xml:space="preserve">nSD = EN かつ ラッチ</t>
  </si>
  <si>
    <t xml:space="preserve">U11</t>
  </si>
  <si>
    <t xml:space="preserve">LM393</t>
  </si>
  <si>
    <t xml:space="preserve">LM393DR</t>
  </si>
  <si>
    <t xml:space="preserve">2〜36 V ・ 応答 1.3 µs</t>
  </si>
  <si>
    <t xml:space="preserve">過電流の窓コンパレーター(±7.5 A)</t>
  </si>
  <si>
    <t xml:space="preserve">U12</t>
  </si>
  <si>
    <t xml:space="preserve">74LVC2G17</t>
  </si>
  <si>
    <t xml:space="preserve">SN74LVC2G17DBVR</t>
  </si>
  <si>
    <t xml:space="preserve">エンコーダーのシュミット・バッファー(入力は 5 V まで)</t>
  </si>
  <si>
    <t xml:space="preserve">U13</t>
  </si>
  <si>
    <t xml:space="preserve">TPD4E05U06</t>
  </si>
  <si>
    <t xml:space="preserve">TPD4E05U06DQAR</t>
  </si>
  <si>
    <t xml:space="preserve">USON-10</t>
  </si>
  <si>
    <t xml:space="preserve">VRWM 5.5 V ・ ±12 kV(接触)</t>
  </si>
  <si>
    <t xml:space="preserve">コネクターの線の ESD 保護(4 本)</t>
  </si>
  <si>
    <t xml:space="preserve">合計の数量</t>
  </si>
  <si>
    <t xml:space="preserve">LP-MD-01 定格の確かめ(使用率 = 使用値 ÷ 定格)</t>
  </si>
  <si>
    <t xml:space="preserve">使用率・判定はセルの式。目安を超えると『要確認』。温度は 接合温度 ÷ 最大の接合温度。</t>
  </si>
  <si>
    <t xml:space="preserve">項目</t>
  </si>
  <si>
    <t xml:space="preserve">使用値</t>
  </si>
  <si>
    <t xml:space="preserve">単位</t>
  </si>
  <si>
    <t xml:space="preserve">使用率</t>
  </si>
  <si>
    <t xml:space="preserve">目安</t>
  </si>
  <si>
    <t xml:space="preserve">根拠・注</t>
  </si>
  <si>
    <t xml:space="preserve">電圧</t>
  </si>
  <si>
    <t xml:space="preserve">V</t>
  </si>
  <si>
    <t xml:space="preserve">電圧(定常)</t>
  </si>
  <si>
    <t xml:space="preserve">電圧(サージ)</t>
  </si>
  <si>
    <t xml:space="preserve">サージ電圧の定格 79 V</t>
  </si>
  <si>
    <t xml:space="preserve">リップル電流</t>
  </si>
  <si>
    <t xml:space="preserve">A</t>
  </si>
  <si>
    <t xml:space="preserve">セラミックとの分流</t>
  </si>
  <si>
    <t xml:space="preserve">C3</t>
  </si>
  <si>
    <t xml:space="preserve">リップル電流(6 個で分担)</t>
  </si>
  <si>
    <t xml:space="preserve">1210 X7R の目安 1.5 A(Murata の発熱の特性で要確認)</t>
  </si>
  <si>
    <t xml:space="preserve">C4</t>
  </si>
  <si>
    <t xml:space="preserve">C5</t>
  </si>
  <si>
    <t xml:space="preserve">C6</t>
  </si>
  <si>
    <t xml:space="preserve">C7</t>
  </si>
  <si>
    <t xml:space="preserve">C8</t>
  </si>
  <si>
    <t xml:space="preserve">C9</t>
  </si>
  <si>
    <t xml:space="preserve">C16</t>
  </si>
  <si>
    <t xml:space="preserve">C29</t>
  </si>
  <si>
    <t xml:space="preserve">C31</t>
  </si>
  <si>
    <t xml:space="preserve">C32</t>
  </si>
  <si>
    <t xml:space="preserve">C33</t>
  </si>
  <si>
    <t xml:space="preserve">C34</t>
  </si>
  <si>
    <t xml:space="preserve">C35</t>
  </si>
  <si>
    <t xml:space="preserve">C36</t>
  </si>
  <si>
    <t xml:space="preserve">C39</t>
  </si>
  <si>
    <t xml:space="preserve">C10</t>
  </si>
  <si>
    <t xml:space="preserve">電圧(回生のとき)</t>
  </si>
  <si>
    <t xml:space="preserve">TVS D5 が電流を流し始める電圧(VBR 最大)</t>
  </si>
  <si>
    <t xml:space="preserve">C11</t>
  </si>
  <si>
    <t xml:space="preserve">C12</t>
  </si>
  <si>
    <t xml:space="preserve">C14</t>
  </si>
  <si>
    <t xml:space="preserve">C37</t>
  </si>
  <si>
    <t xml:space="preserve">C38</t>
  </si>
  <si>
    <t xml:space="preserve">C15</t>
  </si>
  <si>
    <t xml:space="preserve">C23</t>
  </si>
  <si>
    <t xml:space="preserve">C24</t>
  </si>
  <si>
    <t xml:space="preserve">C17</t>
  </si>
  <si>
    <t xml:space="preserve">C18</t>
  </si>
  <si>
    <t xml:space="preserve">C20</t>
  </si>
  <si>
    <t xml:space="preserve">C21</t>
  </si>
  <si>
    <t xml:space="preserve">TVS D5 の VBR 最大</t>
  </si>
  <si>
    <t xml:space="preserve">リップル電流(定格 1.5 A)</t>
  </si>
  <si>
    <t xml:space="preserve">I·√(D(1−D))</t>
  </si>
  <si>
    <t xml:space="preserve">リップル電流(起動 6 A・短時間)</t>
  </si>
  <si>
    <t xml:space="preserve">数十 ms の間だけ</t>
  </si>
  <si>
    <t xml:space="preserve">C25</t>
  </si>
  <si>
    <t xml:space="preserve">C26</t>
  </si>
  <si>
    <t xml:space="preserve">C27</t>
  </si>
  <si>
    <t xml:space="preserve">C28</t>
  </si>
  <si>
    <t xml:space="preserve">定常の電圧 / VRWM</t>
  </si>
  <si>
    <t xml:space="preserve">30 V では電流が流れない</t>
  </si>
  <si>
    <t xml:space="preserve">電力</t>
  </si>
  <si>
    <t xml:space="preserve">W</t>
  </si>
  <si>
    <t xml:space="preserve">サージ時のツェナー電流 × 12 V</t>
  </si>
  <si>
    <t xml:space="preserve">逆電圧(サージ)</t>
  </si>
  <si>
    <t xml:space="preserve">平均電流</t>
  </si>
  <si>
    <t xml:space="preserve">接合温度</t>
  </si>
  <si>
    <t xml:space="preserve">°C</t>
  </si>
  <si>
    <t xml:space="preserve">電流</t>
  </si>
  <si>
    <t xml:space="preserve">12.35 V(出力の上限)でも電流は流れない</t>
  </si>
  <si>
    <t xml:space="preserve">D6</t>
  </si>
  <si>
    <t xml:space="preserve">逆電圧</t>
  </si>
  <si>
    <t xml:space="preserve">D7</t>
  </si>
  <si>
    <t xml:space="preserve">電流(連続)</t>
  </si>
  <si>
    <t xml:space="preserve">定格の 75 % を連続の上限とする</t>
  </si>
  <si>
    <t xml:space="preserve">起動時の入力電流</t>
  </si>
  <si>
    <t xml:space="preserve">電流(1 ピン)</t>
  </si>
  <si>
    <t xml:space="preserve">+3V3 の供給は 100 mA までとする</t>
  </si>
  <si>
    <t xml:space="preserve">電流(起動)</t>
  </si>
  <si>
    <t xml:space="preserve">ピーク電流(起動時)</t>
  </si>
  <si>
    <t xml:space="preserve">飽和電流 Isat</t>
  </si>
  <si>
    <t xml:space="preserve">実効電流</t>
  </si>
  <si>
    <t xml:space="preserve">ピーク電流</t>
  </si>
  <si>
    <t xml:space="preserve">短絡(電流制限の最大)</t>
  </si>
  <si>
    <t xml:space="preserve">Q1</t>
  </si>
  <si>
    <t xml:space="preserve">VDS</t>
  </si>
  <si>
    <t xml:space="preserve">サージのクランプ電圧</t>
  </si>
  <si>
    <t xml:space="preserve">VGS</t>
  </si>
  <si>
    <t xml:space="preserve">ツェナーで 12 V に抑える</t>
  </si>
  <si>
    <t xml:space="preserve">Q2</t>
  </si>
  <si>
    <t xml:space="preserve">Q3</t>
  </si>
  <si>
    <t xml:space="preserve">VDS(回生のとき)</t>
  </si>
  <si>
    <t xml:space="preserve">ID(起動 6 A)</t>
  </si>
  <si>
    <t xml:space="preserve">RθJA で決まる連続の値に対して</t>
  </si>
  <si>
    <t xml:space="preserve">ID(短絡のピーク)</t>
  </si>
  <si>
    <t xml:space="preserve">パルスの定格 400 A(100 µs)</t>
  </si>
  <si>
    <t xml:space="preserve">接合温度(6 A が続いたとき)</t>
  </si>
  <si>
    <t xml:space="preserve">Q4</t>
  </si>
  <si>
    <t xml:space="preserve">Q5</t>
  </si>
  <si>
    <t xml:space="preserve">Q6</t>
  </si>
  <si>
    <t xml:space="preserve">R1</t>
  </si>
  <si>
    <t xml:space="preserve">12 V がかかるとして V²/R</t>
  </si>
  <si>
    <t xml:space="preserve">R9</t>
  </si>
  <si>
    <t xml:space="preserve">3.3 V がかかるとして V²/R</t>
  </si>
  <si>
    <t xml:space="preserve">R17</t>
  </si>
  <si>
    <t xml:space="preserve">11.3 V がかかるとして V²/R</t>
  </si>
  <si>
    <t xml:space="preserve">R18</t>
  </si>
  <si>
    <t xml:space="preserve">R19</t>
  </si>
  <si>
    <t xml:space="preserve">R20</t>
  </si>
  <si>
    <t xml:space="preserve">R28</t>
  </si>
  <si>
    <t xml:space="preserve">R29</t>
  </si>
  <si>
    <t xml:space="preserve">R30</t>
  </si>
  <si>
    <t xml:space="preserve">R31</t>
  </si>
  <si>
    <t xml:space="preserve">41.3 V がかかるとして V²/R</t>
  </si>
  <si>
    <t xml:space="preserve">53.3 V がかかるとして V²/R</t>
  </si>
  <si>
    <t xml:space="preserve">4.04 V がかかるとして V²/R</t>
  </si>
  <si>
    <t xml:space="preserve">0.5 V がかかるとして V²/R</t>
  </si>
  <si>
    <t xml:space="preserve">11.5 V がかかるとして V²/R</t>
  </si>
  <si>
    <t xml:space="preserve">R7</t>
  </si>
  <si>
    <t xml:space="preserve">0.8 V がかかるとして V²/R</t>
  </si>
  <si>
    <t xml:space="preserve">R27</t>
  </si>
  <si>
    <t xml:space="preserve">1 V がかかるとして V²/R</t>
  </si>
  <si>
    <t xml:space="preserve">0.6 V がかかるとして V²/R</t>
  </si>
  <si>
    <t xml:space="preserve">R11</t>
  </si>
  <si>
    <t xml:space="preserve">1.3 V がかかるとして V²/R</t>
  </si>
  <si>
    <t xml:space="preserve">R22</t>
  </si>
  <si>
    <t xml:space="preserve">0.1 V がかかるとして V²/R</t>
  </si>
  <si>
    <t xml:space="preserve">R23</t>
  </si>
  <si>
    <t xml:space="preserve">R32</t>
  </si>
  <si>
    <t xml:space="preserve">R35</t>
  </si>
  <si>
    <t xml:space="preserve">1.7 V がかかるとして V²/R</t>
  </si>
  <si>
    <t xml:space="preserve">R36</t>
  </si>
  <si>
    <t xml:space="preserve">R12</t>
  </si>
  <si>
    <t xml:space="preserve">2 個のドライバーの平均電流の I²R</t>
  </si>
  <si>
    <t xml:space="preserve">R13</t>
  </si>
  <si>
    <t xml:space="preserve">ゲート損失の半分がこの抵抗に出るとした</t>
  </si>
  <si>
    <t xml:space="preserve">R14</t>
  </si>
  <si>
    <t xml:space="preserve">同上</t>
  </si>
  <si>
    <t xml:space="preserve">R15</t>
  </si>
  <si>
    <t xml:space="preserve">R16</t>
  </si>
  <si>
    <t xml:space="preserve">電力(7.5 A が続いたとき)</t>
  </si>
  <si>
    <t xml:space="preserve">R24</t>
  </si>
  <si>
    <t xml:space="preserve">0.904 V がかかるとして V²/R</t>
  </si>
  <si>
    <t xml:space="preserve">R26</t>
  </si>
  <si>
    <t xml:space="preserve">1.49 V がかかるとして V²/R</t>
  </si>
  <si>
    <t xml:space="preserve">R33</t>
  </si>
  <si>
    <t xml:space="preserve">5 V がかかるとして V²/R</t>
  </si>
  <si>
    <t xml:space="preserve">R34</t>
  </si>
  <si>
    <t xml:space="preserve">R37</t>
  </si>
  <si>
    <t xml:space="preserve">R38</t>
  </si>
  <si>
    <t xml:space="preserve">R39</t>
  </si>
  <si>
    <t xml:space="preserve">R40</t>
  </si>
  <si>
    <t xml:space="preserve">入力電圧(サージ)</t>
  </si>
  <si>
    <t xml:space="preserve">絶対最大 65 V</t>
  </si>
  <si>
    <t xml:space="preserve">出力電流(起動時)</t>
  </si>
  <si>
    <t xml:space="preserve">インダクターのピーク / 電流制限の最小</t>
  </si>
  <si>
    <t xml:space="preserve">入力電圧(回生のとき)</t>
  </si>
  <si>
    <t xml:space="preserve">TVS D5 のクランプ電圧</t>
  </si>
  <si>
    <t xml:space="preserve">出力電流</t>
  </si>
  <si>
    <t xml:space="preserve">ピーク / 電流制限の最小</t>
  </si>
  <si>
    <t xml:space="preserve">U3</t>
  </si>
  <si>
    <t xml:space="preserve">VCC</t>
  </si>
  <si>
    <t xml:space="preserve">絶対最大 25 V(推奨 10〜20 V)</t>
  </si>
  <si>
    <t xml:space="preserve">U4</t>
  </si>
  <si>
    <t xml:space="preserve">同相電圧(回生のとき)</t>
  </si>
  <si>
    <t xml:space="preserve">−4〜80 V</t>
  </si>
  <si>
    <t xml:space="preserve">差動入力(7.5 A)</t>
  </si>
  <si>
    <t xml:space="preserve">出力が振り切れない差動入力の上限</t>
  </si>
  <si>
    <t xml:space="preserve">U7</t>
  </si>
  <si>
    <t xml:space="preserve">電源電圧</t>
  </si>
  <si>
    <t xml:space="preserve">U8</t>
  </si>
  <si>
    <t xml:space="preserve">電源電圧(回生のとき)</t>
  </si>
  <si>
    <t xml:space="preserve">入力の同相電圧</t>
  </si>
  <si>
    <t xml:space="preserve">VCC − 2 V まで</t>
  </si>
  <si>
    <t xml:space="preserve">入力電圧</t>
  </si>
  <si>
    <t xml:space="preserve">VCC にかかわらず 5.5 V まで</t>
  </si>
  <si>
    <t xml:space="preserve">動作電圧</t>
  </si>
  <si>
    <t xml:space="preserve">LP-MD-01 ネット表</t>
  </si>
  <si>
    <t xml:space="preserve">ネット名ごとの部品番号.ピン(parts.py から)。回路図と同じつながり。</t>
  </si>
  <si>
    <t xml:space="preserve">ネット</t>
  </si>
  <si>
    <t xml:space="preserve">数</t>
  </si>
  <si>
    <t xml:space="preserve">つながり(部品番号.ピン)</t>
  </si>
  <si>
    <t xml:space="preserve">C10.1, C11.1, C12.1, C15.1, C20.1, C22.+, C23.1, C24.1, C32.1, D5.K, L1.2, Q3.D, Q5.D, R6.1, R12.1, TP2.1, U2.3, U5.6, U11.8</t>
  </si>
  <si>
    <t xml:space="preserve">C17.1, C18.1, C19.1, C29.1, C33.1, C34.1, C35.1, C36.1, C39.1, J2.1, J5.1, L2.2, R9.1, R11.1, R24.1, R27.1, TP3.1, U6.5, U6.7, U7.5, U8.5, U9.2, U9.7, U9.8, U10.5, U12.5</t>
  </si>
  <si>
    <t xml:space="preserve">+5V_ENC</t>
  </si>
  <si>
    <t xml:space="preserve">C21.1, J4.1, R33.1, R34.1, U5.1</t>
  </si>
  <si>
    <t xml:space="preserve">BOOT12</t>
  </si>
  <si>
    <t xml:space="preserve">C9.1, U1.1</t>
  </si>
  <si>
    <t xml:space="preserve">BOOT33</t>
  </si>
  <si>
    <t xml:space="preserve">C16.1, U2.6</t>
  </si>
  <si>
    <t xml:space="preserve">COMP12</t>
  </si>
  <si>
    <t xml:space="preserve">C14.1, R8.1, U1.6</t>
  </si>
  <si>
    <t xml:space="preserve">CZ12</t>
  </si>
  <si>
    <t xml:space="preserve">C13.1, R8.2</t>
  </si>
  <si>
    <t xml:space="preserve">DIR</t>
  </si>
  <si>
    <t xml:space="preserve">J2.5, R30.1, U7.6, U8.6</t>
  </si>
  <si>
    <t xml:space="preserve">EN</t>
  </si>
  <si>
    <t xml:space="preserve">J2.6, R31.1, U9.1, U10.1</t>
  </si>
  <si>
    <t xml:space="preserve">EN12</t>
  </si>
  <si>
    <t xml:space="preserve">R3.2, R4.1, U1.3</t>
  </si>
  <si>
    <t xml:space="preserve">EN33</t>
  </si>
  <si>
    <t xml:space="preserve">U2.5</t>
  </si>
  <si>
    <t xml:space="preserve">EN5</t>
  </si>
  <si>
    <t xml:space="preserve">U5.4</t>
  </si>
  <si>
    <t xml:space="preserve">ENC_A</t>
  </si>
  <si>
    <t xml:space="preserve">R37.1, U12.6</t>
  </si>
  <si>
    <t xml:space="preserve">ENC_A_F</t>
  </si>
  <si>
    <t xml:space="preserve">C37.1, R35.2, U12.1</t>
  </si>
  <si>
    <t xml:space="preserve">ENC_A_IN</t>
  </si>
  <si>
    <t xml:space="preserve">J4.2, R33.2, R35.1, U13.1</t>
  </si>
  <si>
    <t xml:space="preserve">ENC_A_O</t>
  </si>
  <si>
    <t xml:space="preserve">J2.11, R37.2</t>
  </si>
  <si>
    <t xml:space="preserve">ENC_B</t>
  </si>
  <si>
    <t xml:space="preserve">R38.1, U12.4</t>
  </si>
  <si>
    <t xml:space="preserve">ENC_B_F</t>
  </si>
  <si>
    <t xml:space="preserve">C38.1, R36.2, U12.3</t>
  </si>
  <si>
    <t xml:space="preserve">ENC_B_IN</t>
  </si>
  <si>
    <t xml:space="preserve">J4.3, R34.2, R36.1, U13.2</t>
  </si>
  <si>
    <t xml:space="preserve">ENC_B_O</t>
  </si>
  <si>
    <t xml:space="preserve">J2.12, R38.2</t>
  </si>
  <si>
    <t xml:space="preserve">FB12</t>
  </si>
  <si>
    <t xml:space="preserve">R6.2, R7.1, U1.5</t>
  </si>
  <si>
    <t xml:space="preserve">FB33</t>
  </si>
  <si>
    <t xml:space="preserve">C19.2, R9.2, R10.1, U2.4</t>
  </si>
  <si>
    <t xml:space="preserve">FLT_LED</t>
  </si>
  <si>
    <t xml:space="preserve">D8.A, U9.3</t>
  </si>
  <si>
    <t xml:space="preserve">GH_A</t>
  </si>
  <si>
    <t xml:space="preserve">Q3.G, R13.2, R17.1</t>
  </si>
  <si>
    <t xml:space="preserve">GH_B</t>
  </si>
  <si>
    <t xml:space="preserve">Q5.G, R15.2, R19.1</t>
  </si>
  <si>
    <t xml:space="preserve">GL_A</t>
  </si>
  <si>
    <t xml:space="preserve">Q4.G, R14.2, R18.1</t>
  </si>
  <si>
    <t xml:space="preserve">GL_B</t>
  </si>
  <si>
    <t xml:space="preserve">Q6.G, R16.2, R20.1</t>
  </si>
  <si>
    <t xml:space="preserve">C2.-, C3.2, C4.2, C5.2, C6.2, C7.2, C8.2, C10.2, C11.2, C12.2, C13.2, C14.2, C15.2, C17.2, C18.2, C20.2, C21.2, C22.-, C23.2, C24.2, C25.2, C26.2, C29.2, C30.2, C31.2, C32.2, C33.2, C34.2, C35.2, C36.2, C37.2, C38.2, C39.2, D1.A, D3.A, D4.K, D5.A, J1.2, J2.2, J2.8, J2.10, J4.4, J5.4, Q4.S, Q6.S, R2.2, R4.2, R5.2, R7.2, R10.2, R18.2, R20.2, R26.2, R28.2, R29.2, R30.2, R31.2, R32.2, TP4.1, U1.7, U1.PAD, U2.1, U3.3, U4.3, U5.3, U5.PAD, U6.4, U6.6, U7.2, U8.2, U9.4, U10.3, U11.4, U12.2, U13.3</t>
  </si>
  <si>
    <t xml:space="preserve">HO_A</t>
  </si>
  <si>
    <t xml:space="preserve">R13.1, U3.7</t>
  </si>
  <si>
    <t xml:space="preserve">HO_B</t>
  </si>
  <si>
    <t xml:space="preserve">R15.1, U4.7</t>
  </si>
  <si>
    <t xml:space="preserve">IN_A</t>
  </si>
  <si>
    <t xml:space="preserve">U3.1, U7.4</t>
  </si>
  <si>
    <t xml:space="preserve">IN_B</t>
  </si>
  <si>
    <t xml:space="preserve">U4.1, U8.4</t>
  </si>
  <si>
    <t xml:space="preserve">R22.1, R23.1, U6.8</t>
  </si>
  <si>
    <t xml:space="preserve">ISENSE_ADC</t>
  </si>
  <si>
    <t xml:space="preserve">C31.1, J2.9, R23.2, TP5.1</t>
  </si>
  <si>
    <t xml:space="preserve">ISENSE_F</t>
  </si>
  <si>
    <t xml:space="preserve">C30.1, R22.2, U11.2, U11.5</t>
  </si>
  <si>
    <t xml:space="preserve">LED_F</t>
  </si>
  <si>
    <t xml:space="preserve">D8.K, R32.1</t>
  </si>
  <si>
    <t xml:space="preserve">LED_PWR</t>
  </si>
  <si>
    <t xml:space="preserve">D4.A, R11.2</t>
  </si>
  <si>
    <t xml:space="preserve">LO_A</t>
  </si>
  <si>
    <t xml:space="preserve">R14.1, U3.4</t>
  </si>
  <si>
    <t xml:space="preserve">LO_B</t>
  </si>
  <si>
    <t xml:space="preserve">R16.1, U4.4</t>
  </si>
  <si>
    <t xml:space="preserve">MOT_A</t>
  </si>
  <si>
    <t xml:space="preserve">J3.1, R21.2, U6.3</t>
  </si>
  <si>
    <t xml:space="preserve">MOT_B</t>
  </si>
  <si>
    <t xml:space="preserve">C28.2, J3.2, Q5.S, Q6.D, R19.2, U4.6</t>
  </si>
  <si>
    <t xml:space="preserve">PG</t>
  </si>
  <si>
    <t xml:space="preserve">C1.1, D2.A, Q1.G, Q2.G, R1.2, R2.1</t>
  </si>
  <si>
    <t xml:space="preserve">PWM_A</t>
  </si>
  <si>
    <t xml:space="preserve">J2.3, R28.1, U7.3, U8.1</t>
  </si>
  <si>
    <t xml:space="preserve">PWM_B</t>
  </si>
  <si>
    <t xml:space="preserve">J2.4, R29.1, U7.1, U8.3</t>
  </si>
  <si>
    <t xml:space="preserve">RT12</t>
  </si>
  <si>
    <t xml:space="preserve">R5.1, U1.4</t>
  </si>
  <si>
    <t xml:space="preserve">SW12</t>
  </si>
  <si>
    <t xml:space="preserve">C9.2, D3.K, L1.1, U1.8</t>
  </si>
  <si>
    <t xml:space="preserve">SW33</t>
  </si>
  <si>
    <t xml:space="preserve">C16.2, L2.1, U2.2</t>
  </si>
  <si>
    <t xml:space="preserve">SW_A</t>
  </si>
  <si>
    <t xml:space="preserve">C27.2, Q3.S, Q4.D, R17.2, R21.1, U3.6, U6.2</t>
  </si>
  <si>
    <t xml:space="preserve">UART_RX</t>
  </si>
  <si>
    <t xml:space="preserve">J2.14, R40.2</t>
  </si>
  <si>
    <t xml:space="preserve">UART_RX_X</t>
  </si>
  <si>
    <t xml:space="preserve">J5.3, R40.1, U13.5</t>
  </si>
  <si>
    <t xml:space="preserve">UART_TX</t>
  </si>
  <si>
    <t xml:space="preserve">J2.13, R39.1</t>
  </si>
  <si>
    <t xml:space="preserve">UART_TX_X</t>
  </si>
  <si>
    <t xml:space="preserve">J5.2, R39.2, U13.4</t>
  </si>
  <si>
    <t xml:space="preserve">VB_A</t>
  </si>
  <si>
    <t xml:space="preserve">C27.1, D6.K, U3.8</t>
  </si>
  <si>
    <t xml:space="preserve">VB_B</t>
  </si>
  <si>
    <t xml:space="preserve">C28.1, D7.K, U4.8</t>
  </si>
  <si>
    <t xml:space="preserve">VDRV</t>
  </si>
  <si>
    <t xml:space="preserve">C25.1, C26.1, D6.A, D7.A, R12.2, U3.5, U4.5</t>
  </si>
  <si>
    <t xml:space="preserve">VIN_F</t>
  </si>
  <si>
    <t xml:space="preserve">D1.K, F1.2, Q1.D</t>
  </si>
  <si>
    <t xml:space="preserve">C1.2, C2.+, C3.1, C4.1, C5.1, C6.1, C7.1, C8.1, Q2.D, R3.1, TP1.1, U1.2</t>
  </si>
  <si>
    <t xml:space="preserve">VIN_RAW</t>
  </si>
  <si>
    <t xml:space="preserve">F1.1, J1.1</t>
  </si>
  <si>
    <t xml:space="preserve">VIN_S</t>
  </si>
  <si>
    <t xml:space="preserve">D2.K, Q1.S, Q2.S, R1.1</t>
  </si>
  <si>
    <t xml:space="preserve">VTH_HI</t>
  </si>
  <si>
    <t xml:space="preserve">R24.2, R25.1, U11.3</t>
  </si>
  <si>
    <t xml:space="preserve">VTH_LO</t>
  </si>
  <si>
    <t xml:space="preserve">R25.2, R26.1, U11.6</t>
  </si>
  <si>
    <t xml:space="preserve">nFAULT</t>
  </si>
  <si>
    <t xml:space="preserve">J2.7, U9.5, U10.2</t>
  </si>
  <si>
    <t xml:space="preserve">nOC</t>
  </si>
  <si>
    <t xml:space="preserve">R27.2, U9.6, U11.1, U11.7</t>
  </si>
  <si>
    <t xml:space="preserve">nSD</t>
  </si>
  <si>
    <t xml:space="preserve">U3.2, U4.2, U10.4</t>
  </si>
  <si>
    <t xml:space="preserve">LP-MD-01 部品表の注記</t>
  </si>
  <si>
    <t xml:space="preserve">作成 2026-10-20・版 A</t>
  </si>
  <si>
    <t xml:space="preserve">使用率の目安</t>
  </si>
  <si>
    <t xml:space="preserve">電圧 80 %・抵抗の電力 50 %・接合温度 85 %(÷ 最大)が基本。TVS の VRWM・5 V 入力など設計で決まるものは 95〜97 %。短時間だけのもの(起動のリップル・回生の電圧)は 100 % を目安にして注に書いた。</t>
  </si>
  <si>
    <t xml:space="preserve">温度の前提</t>
  </si>
  <si>
    <t xml:space="preserve">周囲温度 50 °C。熱抵抗はデータシートの値(基板で変わるものは計算書に仮定を書いた)。</t>
  </si>
  <si>
    <t xml:space="preserve">抵抗</t>
  </si>
  <si>
    <t xml:space="preserve">特記のないものは Yageo RC0603FR-07 系(0603・±1 %・0.1 W・75 V)。型番の値の部分は 442K → 442K、28.7k → 28K7 のように書く。</t>
  </si>
  <si>
    <t xml:space="preserve">コンデンサー</t>
  </si>
  <si>
    <t xml:space="preserve">Murata GRM 系。型番の末尾は包装の記号(L・D など)で、手に入る包装に合わせて変えてよい。X7R・X5R は直流バイアスで容量が減る(計算書 2 章)。</t>
  </si>
  <si>
    <t xml:space="preserve">入手</t>
  </si>
  <si>
    <t xml:space="preserve">すべて量産中の一般品(2026-10 時点で主要な通販で扱いがあるもの)。発注の前に在庫と最新のデータシートを確かめること。</t>
  </si>
  <si>
    <t xml:space="preserve">出典</t>
  </si>
  <si>
    <t xml:space="preserve">TPS54560 SLVSBN0C・TPS54202 SLVSD26C・TPS709 SBVS186H・INA240 SBOS662・CSD18531Q5A SLPS324・LM393 SLCS005・SN74LVC2G17・IR2184(S) データシート・SQD50P06-15L(Vishay 69098)・B560C DS13012・SMBJ(Littelfuse)・SRP1265A / SRN6045TA(Bourns)・EEH-ZA / EEE-FK(Panasonic)。</t>
  </si>
  <si>
    <t xml:space="preserve">つながりの確かめ</t>
  </si>
  <si>
    <t xml:space="preserve">parts.check_netlist() で 1 つの部品にしかつながっていないネットがないことを確かめた(EN33・EN5 は開放で有効のピンなので除く)。回路図(schematic.py)に全部品が載っていることも確かめる。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</si>
</sst>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%"/>
    <numFmt numFmtId="166" formatCode="0.000##"/>
    <numFmt numFmtId="167" formatCode="0%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8C"/>
      <name val="BIZ UDPGothic"/>
      <family val="0"/>
      <charset val="1"/>
    </font>
    <font>
      <sz val="9"/>
      <color rgb="FF555555"/>
      <name val="BIZ UDPGothic"/>
      <family val="0"/>
      <charset val="1"/>
    </font>
    <font>
      <b val="true"/>
      <sz val="10"/>
      <color rgb="FFFFFFFF"/>
      <name val="BIZ UDPGothic"/>
      <family val="0"/>
      <charset val="1"/>
    </font>
    <font>
      <sz val="9"/>
      <name val="BIZ UDPGothic"/>
      <family val="0"/>
      <charset val="1"/>
    </font>
    <font>
      <b val="true"/>
      <sz val="11"/>
      <name val="BIZ UDPGothic"/>
      <family val="0"/>
      <charset val="1"/>
    </font>
    <font>
      <b val="true"/>
      <sz val="10"/>
      <name val="BIZ UDPGothic"/>
      <family val="0"/>
      <charset val="1"/>
    </font>
    <font>
      <sz val="10"/>
      <name val="BIZ UDPGothic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8C"/>
        <bgColor rgb="FF003366"/>
      </patternFill>
    </fill>
    <fill>
      <patternFill patternType="solid">
        <fgColor rgb="FFEEF3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1F4E8C"/>
        </patternFill>
      </fill>
    </dxf>
    <dxf>
      <fill>
        <patternFill patternType="solid">
          <fgColor rgb="FFEEF3FA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B03A2E"/>
        </patternFill>
      </fill>
    </dxf>
    <dxf>
      <fill>
        <patternFill>
          <bgColor rgb="FFF8D7DA"/>
        </patternFill>
      </fill>
    </dxf>
    <dxf>
      <font>
        <name val="BIZ UDPGothic"/>
        <charset val="1"/>
        <family val="0"/>
        <b val="1"/>
        <color rgb="FFB03A2E"/>
      </font>
    </dxf>
    <dxf>
      <fill>
        <patternFill patternType="solid">
          <fgColor rgb="FFDFF0D8"/>
        </patternFill>
      </fill>
    </dxf>
    <dxf>
      <fill>
        <patternFill>
          <bgColor rgb="FFDFF0D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EEF3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B03A2E"/>
      <rgbColor rgb="FF993366"/>
      <rgbColor rgb="FF1F4E8C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6"/>
    <col collapsed="false" customWidth="true" hidden="false" outlineLevel="0" max="4" min="4" style="0" width="12"/>
    <col collapsed="false" customWidth="true" hidden="false" outlineLevel="0" max="5" min="5" style="0" width="24"/>
    <col collapsed="false" customWidth="true" hidden="false" outlineLevel="0" max="6" min="6" style="0" width="16"/>
    <col collapsed="false" customWidth="true" hidden="false" outlineLevel="0" max="7" min="7" style="0" width="18"/>
    <col collapsed="false" customWidth="true" hidden="false" outlineLevel="0" max="8" min="8" style="0" width="26"/>
    <col collapsed="false" customWidth="true" hidden="false" outlineLevel="0" max="9" min="9" style="0" width="40"/>
    <col collapsed="false" customWidth="true" hidden="false" outlineLevel="0" max="10" min="10" style="0" width="11"/>
    <col collapsed="false" customWidth="true" hidden="false" outlineLevel="0" max="11" min="11" style="0" width="8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customFormat="false" ht="15" hidden="false" customHeight="false" outlineLevel="0" collapsed="false">
      <c r="A5" s="4" t="n">
        <v>1</v>
      </c>
      <c r="B5" s="5" t="s">
        <v>13</v>
      </c>
      <c r="C5" s="6" t="n">
        <v>1</v>
      </c>
      <c r="D5" s="4" t="s">
        <v>14</v>
      </c>
      <c r="E5" s="4" t="s">
        <v>15</v>
      </c>
      <c r="F5" s="4" t="s">
        <v>16</v>
      </c>
      <c r="G5" s="4" t="s">
        <v>17</v>
      </c>
      <c r="H5" s="5" t="s">
        <v>18</v>
      </c>
      <c r="I5" s="5" t="s">
        <v>19</v>
      </c>
      <c r="J5" s="7" t="n">
        <f aca="false">MAX(定格の確かめ!H5:H5)</f>
        <v>0.12</v>
      </c>
      <c r="K5" s="4" t="str">
        <f aca="false">IF(COUNTIF(定格の確かめ!J5:J5,"要確認")&gt;0,"要確認","OK")</f>
        <v>OK</v>
      </c>
    </row>
    <row r="6" customFormat="false" ht="15" hidden="false" customHeight="false" outlineLevel="0" collapsed="false">
      <c r="A6" s="8" t="n">
        <v>2</v>
      </c>
      <c r="B6" s="9" t="s">
        <v>20</v>
      </c>
      <c r="C6" s="10" t="n">
        <v>1</v>
      </c>
      <c r="D6" s="8" t="s">
        <v>21</v>
      </c>
      <c r="E6" s="8" t="s">
        <v>22</v>
      </c>
      <c r="F6" s="8" t="s">
        <v>23</v>
      </c>
      <c r="G6" s="8" t="s">
        <v>24</v>
      </c>
      <c r="H6" s="9" t="s">
        <v>25</v>
      </c>
      <c r="I6" s="9" t="s">
        <v>26</v>
      </c>
      <c r="J6" s="11" t="n">
        <f aca="false">MAX(定格の確かめ!H6:H8)</f>
        <v>0.719252811030998</v>
      </c>
      <c r="K6" s="8" t="str">
        <f aca="false">IF(COUNTIF(定格の確かめ!J6:J8,"要確認")&gt;0,"要確認","OK")</f>
        <v>OK</v>
      </c>
    </row>
    <row r="7" customFormat="false" ht="15" hidden="false" customHeight="false" outlineLevel="0" collapsed="false">
      <c r="A7" s="4" t="n">
        <v>3</v>
      </c>
      <c r="B7" s="5" t="s">
        <v>27</v>
      </c>
      <c r="C7" s="6" t="n">
        <v>6</v>
      </c>
      <c r="D7" s="4" t="s">
        <v>28</v>
      </c>
      <c r="E7" s="4" t="s">
        <v>29</v>
      </c>
      <c r="F7" s="4" t="s">
        <v>16</v>
      </c>
      <c r="G7" s="4" t="s">
        <v>30</v>
      </c>
      <c r="H7" s="5" t="s">
        <v>18</v>
      </c>
      <c r="I7" s="5" t="s">
        <v>31</v>
      </c>
      <c r="J7" s="7" t="n">
        <f aca="false">MAX(定格の確かめ!H9:H20)</f>
        <v>0.533</v>
      </c>
      <c r="K7" s="4" t="str">
        <f aca="false">IF(COUNTIF(定格の確かめ!J9:J20,"要確認")&gt;0,"要確認","OK")</f>
        <v>OK</v>
      </c>
    </row>
    <row r="8" customFormat="false" ht="15" hidden="false" customHeight="false" outlineLevel="0" collapsed="false">
      <c r="A8" s="8" t="n">
        <v>4</v>
      </c>
      <c r="B8" s="9" t="s">
        <v>32</v>
      </c>
      <c r="C8" s="10" t="n">
        <v>10</v>
      </c>
      <c r="D8" s="8" t="s">
        <v>14</v>
      </c>
      <c r="E8" s="8" t="s">
        <v>33</v>
      </c>
      <c r="F8" s="8" t="s">
        <v>16</v>
      </c>
      <c r="G8" s="8" t="s">
        <v>17</v>
      </c>
      <c r="H8" s="9" t="s">
        <v>34</v>
      </c>
      <c r="I8" s="9" t="s">
        <v>35</v>
      </c>
      <c r="J8" s="11" t="n">
        <f aca="false">MAX(定格の確かめ!H21:H30)</f>
        <v>0.246970505050505</v>
      </c>
      <c r="K8" s="8" t="str">
        <f aca="false">IF(COUNTIF(定格の確かめ!J21:J30,"要確認")&gt;0,"要確認","OK")</f>
        <v>OK</v>
      </c>
    </row>
    <row r="9" customFormat="false" ht="15" hidden="false" customHeight="false" outlineLevel="0" collapsed="false">
      <c r="A9" s="4" t="n">
        <v>5</v>
      </c>
      <c r="B9" s="5" t="s">
        <v>36</v>
      </c>
      <c r="C9" s="6" t="n">
        <v>3</v>
      </c>
      <c r="D9" s="4" t="s">
        <v>37</v>
      </c>
      <c r="E9" s="4" t="s">
        <v>38</v>
      </c>
      <c r="F9" s="4" t="s">
        <v>16</v>
      </c>
      <c r="G9" s="4" t="s">
        <v>30</v>
      </c>
      <c r="H9" s="5" t="s">
        <v>39</v>
      </c>
      <c r="I9" s="5" t="s">
        <v>40</v>
      </c>
      <c r="J9" s="7" t="n">
        <f aca="false">MAX(定格の確かめ!H31:H36)</f>
        <v>0.636</v>
      </c>
      <c r="K9" s="4" t="str">
        <f aca="false">IF(COUNTIF(定格の確かめ!J31:J36,"要確認")&gt;0,"要確認","OK")</f>
        <v>OK</v>
      </c>
    </row>
    <row r="10" customFormat="false" ht="15" hidden="false" customHeight="false" outlineLevel="0" collapsed="false">
      <c r="A10" s="8" t="n">
        <v>6</v>
      </c>
      <c r="B10" s="9" t="s">
        <v>41</v>
      </c>
      <c r="C10" s="10" t="n">
        <v>1</v>
      </c>
      <c r="D10" s="8" t="s">
        <v>42</v>
      </c>
      <c r="E10" s="8" t="s">
        <v>43</v>
      </c>
      <c r="F10" s="8" t="s">
        <v>16</v>
      </c>
      <c r="G10" s="8" t="s">
        <v>17</v>
      </c>
      <c r="H10" s="9" t="s">
        <v>34</v>
      </c>
      <c r="I10" s="9" t="s">
        <v>44</v>
      </c>
      <c r="J10" s="11" t="n">
        <f aca="false">MAX(定格の確かめ!H37:H37)</f>
        <v>0.06</v>
      </c>
      <c r="K10" s="8" t="str">
        <f aca="false">IF(COUNTIF(定格の確かめ!J37:J37,"要確認")&gt;0,"要確認","OK")</f>
        <v>OK</v>
      </c>
    </row>
    <row r="11" customFormat="false" ht="15" hidden="false" customHeight="false" outlineLevel="0" collapsed="false">
      <c r="A11" s="4" t="n">
        <v>7</v>
      </c>
      <c r="B11" s="5" t="s">
        <v>45</v>
      </c>
      <c r="C11" s="6" t="n">
        <v>3</v>
      </c>
      <c r="D11" s="4" t="s">
        <v>46</v>
      </c>
      <c r="E11" s="4" t="s">
        <v>47</v>
      </c>
      <c r="F11" s="4" t="s">
        <v>16</v>
      </c>
      <c r="G11" s="4" t="s">
        <v>17</v>
      </c>
      <c r="H11" s="5" t="s">
        <v>48</v>
      </c>
      <c r="I11" s="5" t="s">
        <v>49</v>
      </c>
      <c r="J11" s="7" t="n">
        <f aca="false">MAX(定格の確かめ!H38:H40)</f>
        <v>0.1</v>
      </c>
      <c r="K11" s="4" t="str">
        <f aca="false">IF(COUNTIF(定格の確かめ!J38:J40,"要確認")&gt;0,"要確認","OK")</f>
        <v>OK</v>
      </c>
    </row>
    <row r="12" customFormat="false" ht="15" hidden="false" customHeight="false" outlineLevel="0" collapsed="false">
      <c r="A12" s="8" t="n">
        <v>8</v>
      </c>
      <c r="B12" s="9" t="s">
        <v>50</v>
      </c>
      <c r="C12" s="10" t="n">
        <v>3</v>
      </c>
      <c r="D12" s="8" t="s">
        <v>51</v>
      </c>
      <c r="E12" s="8" t="s">
        <v>52</v>
      </c>
      <c r="F12" s="8" t="s">
        <v>16</v>
      </c>
      <c r="G12" s="8" t="s">
        <v>53</v>
      </c>
      <c r="H12" s="9" t="s">
        <v>39</v>
      </c>
      <c r="I12" s="9" t="s">
        <v>54</v>
      </c>
      <c r="J12" s="11" t="n">
        <f aca="false">MAX(定格の確かめ!H41:H43)</f>
        <v>0.49394101010101</v>
      </c>
      <c r="K12" s="8" t="str">
        <f aca="false">IF(COUNTIF(定格の確かめ!J41:J43,"要確認")&gt;0,"要確認","OK")</f>
        <v>OK</v>
      </c>
    </row>
    <row r="13" customFormat="false" ht="15" hidden="false" customHeight="false" outlineLevel="0" collapsed="false">
      <c r="A13" s="4" t="n">
        <v>9</v>
      </c>
      <c r="B13" s="5" t="s">
        <v>55</v>
      </c>
      <c r="C13" s="6" t="n">
        <v>2</v>
      </c>
      <c r="D13" s="4" t="s">
        <v>37</v>
      </c>
      <c r="E13" s="4" t="s">
        <v>56</v>
      </c>
      <c r="F13" s="4" t="s">
        <v>16</v>
      </c>
      <c r="G13" s="4" t="s">
        <v>53</v>
      </c>
      <c r="H13" s="5" t="s">
        <v>57</v>
      </c>
      <c r="I13" s="5" t="s">
        <v>58</v>
      </c>
      <c r="J13" s="7" t="n">
        <f aca="false">MAX(定格の確かめ!H44:H45)</f>
        <v>0.33</v>
      </c>
      <c r="K13" s="4" t="str">
        <f aca="false">IF(COUNTIF(定格の確かめ!J44:J45,"要確認")&gt;0,"要確認","OK")</f>
        <v>OK</v>
      </c>
    </row>
    <row r="14" customFormat="false" ht="15" hidden="false" customHeight="false" outlineLevel="0" collapsed="false">
      <c r="A14" s="8" t="n">
        <v>10</v>
      </c>
      <c r="B14" s="9" t="s">
        <v>59</v>
      </c>
      <c r="C14" s="10" t="n">
        <v>1</v>
      </c>
      <c r="D14" s="8" t="s">
        <v>60</v>
      </c>
      <c r="E14" s="8" t="s">
        <v>61</v>
      </c>
      <c r="F14" s="8" t="s">
        <v>16</v>
      </c>
      <c r="G14" s="8" t="s">
        <v>17</v>
      </c>
      <c r="H14" s="9" t="s">
        <v>48</v>
      </c>
      <c r="I14" s="9" t="s">
        <v>62</v>
      </c>
      <c r="J14" s="11" t="n">
        <f aca="false">MAX(定格の確かめ!H46:H46)</f>
        <v>0.066</v>
      </c>
      <c r="K14" s="8" t="str">
        <f aca="false">IF(COUNTIF(定格の確かめ!J46:J46,"要確認")&gt;0,"要確認","OK")</f>
        <v>OK</v>
      </c>
    </row>
    <row r="15" customFormat="false" ht="15" hidden="false" customHeight="false" outlineLevel="0" collapsed="false">
      <c r="A15" s="4" t="n">
        <v>11</v>
      </c>
      <c r="B15" s="5" t="s">
        <v>63</v>
      </c>
      <c r="C15" s="6" t="n">
        <v>2</v>
      </c>
      <c r="D15" s="4" t="s">
        <v>28</v>
      </c>
      <c r="E15" s="4" t="s">
        <v>64</v>
      </c>
      <c r="F15" s="4" t="s">
        <v>16</v>
      </c>
      <c r="G15" s="4" t="s">
        <v>17</v>
      </c>
      <c r="H15" s="5" t="s">
        <v>65</v>
      </c>
      <c r="I15" s="5" t="s">
        <v>66</v>
      </c>
      <c r="J15" s="7" t="n">
        <f aca="false">MAX(定格の確かめ!H47:H48)</f>
        <v>0.49394101010101</v>
      </c>
      <c r="K15" s="4" t="str">
        <f aca="false">IF(COUNTIF(定格の確かめ!J47:J48,"要確認")&gt;0,"要確認","OK")</f>
        <v>OK</v>
      </c>
    </row>
    <row r="16" customFormat="false" ht="15" hidden="false" customHeight="false" outlineLevel="0" collapsed="false">
      <c r="A16" s="8" t="n">
        <v>12</v>
      </c>
      <c r="B16" s="9" t="s">
        <v>67</v>
      </c>
      <c r="C16" s="10" t="n">
        <v>1</v>
      </c>
      <c r="D16" s="8" t="s">
        <v>68</v>
      </c>
      <c r="E16" s="8" t="s">
        <v>69</v>
      </c>
      <c r="F16" s="8" t="s">
        <v>23</v>
      </c>
      <c r="G16" s="8" t="s">
        <v>70</v>
      </c>
      <c r="H16" s="9" t="s">
        <v>71</v>
      </c>
      <c r="I16" s="9" t="s">
        <v>72</v>
      </c>
      <c r="J16" s="11" t="n">
        <f aca="false">MAX(定格の確かめ!H49:H51)</f>
        <v>0.96</v>
      </c>
      <c r="K16" s="8" t="str">
        <f aca="false">IF(COUNTIF(定格の確かめ!J49:J51,"要確認")&gt;0,"要確認","OK")</f>
        <v>OK</v>
      </c>
    </row>
    <row r="17" customFormat="false" ht="15" hidden="false" customHeight="false" outlineLevel="0" collapsed="false">
      <c r="A17" s="4" t="n">
        <v>13</v>
      </c>
      <c r="B17" s="5" t="s">
        <v>73</v>
      </c>
      <c r="C17" s="6" t="n">
        <v>4</v>
      </c>
      <c r="D17" s="4" t="s">
        <v>74</v>
      </c>
      <c r="E17" s="4" t="s">
        <v>75</v>
      </c>
      <c r="F17" s="4" t="s">
        <v>16</v>
      </c>
      <c r="G17" s="4" t="s">
        <v>17</v>
      </c>
      <c r="H17" s="5" t="s">
        <v>39</v>
      </c>
      <c r="I17" s="5" t="s">
        <v>76</v>
      </c>
      <c r="J17" s="7" t="n">
        <f aca="false">MAX(定格の確かめ!H52:H55)</f>
        <v>0.49394101010101</v>
      </c>
      <c r="K17" s="4" t="str">
        <f aca="false">IF(COUNTIF(定格の確かめ!J52:J55,"要確認")&gt;0,"要確認","OK")</f>
        <v>OK</v>
      </c>
    </row>
    <row r="18" customFormat="false" ht="15" hidden="false" customHeight="false" outlineLevel="0" collapsed="false">
      <c r="A18" s="8" t="n">
        <v>14</v>
      </c>
      <c r="B18" s="9" t="s">
        <v>77</v>
      </c>
      <c r="C18" s="10" t="n">
        <v>1</v>
      </c>
      <c r="D18" s="8" t="s">
        <v>78</v>
      </c>
      <c r="E18" s="8" t="s">
        <v>79</v>
      </c>
      <c r="F18" s="8" t="s">
        <v>16</v>
      </c>
      <c r="G18" s="8" t="s">
        <v>17</v>
      </c>
      <c r="H18" s="9" t="s">
        <v>48</v>
      </c>
      <c r="I18" s="9" t="s">
        <v>80</v>
      </c>
      <c r="J18" s="11" t="n">
        <f aca="false">MAX(定格の確かめ!H56:H56)</f>
        <v>0.066</v>
      </c>
      <c r="K18" s="8" t="str">
        <f aca="false">IF(COUNTIF(定格の確かめ!J56:J56,"要確認")&gt;0,"要確認","OK")</f>
        <v>OK</v>
      </c>
    </row>
    <row r="19" customFormat="false" ht="15" hidden="false" customHeight="false" outlineLevel="0" collapsed="false">
      <c r="A19" s="4" t="n">
        <v>15</v>
      </c>
      <c r="B19" s="5" t="s">
        <v>81</v>
      </c>
      <c r="C19" s="6" t="n">
        <v>1</v>
      </c>
      <c r="D19" s="4" t="s">
        <v>82</v>
      </c>
      <c r="E19" s="4" t="s">
        <v>82</v>
      </c>
      <c r="F19" s="4" t="s">
        <v>83</v>
      </c>
      <c r="G19" s="4" t="s">
        <v>84</v>
      </c>
      <c r="H19" s="5" t="s">
        <v>85</v>
      </c>
      <c r="I19" s="5" t="s">
        <v>86</v>
      </c>
      <c r="J19" s="7" t="n">
        <f aca="false">MAX(定格の確かめ!H57:H57)</f>
        <v>0.909090909090909</v>
      </c>
      <c r="K19" s="4" t="str">
        <f aca="false">IF(COUNTIF(定格の確かめ!J57:J57,"要確認")&gt;0,"要確認","OK")</f>
        <v>OK</v>
      </c>
    </row>
    <row r="20" customFormat="false" ht="15" hidden="false" customHeight="false" outlineLevel="0" collapsed="false">
      <c r="A20" s="8" t="n">
        <v>16</v>
      </c>
      <c r="B20" s="9" t="s">
        <v>87</v>
      </c>
      <c r="C20" s="10" t="n">
        <v>1</v>
      </c>
      <c r="D20" s="8" t="s">
        <v>88</v>
      </c>
      <c r="E20" s="8" t="s">
        <v>89</v>
      </c>
      <c r="F20" s="8" t="s">
        <v>90</v>
      </c>
      <c r="G20" s="8" t="s">
        <v>91</v>
      </c>
      <c r="H20" s="9" t="s">
        <v>92</v>
      </c>
      <c r="I20" s="9" t="s">
        <v>93</v>
      </c>
      <c r="J20" s="11" t="n">
        <f aca="false">MAX(定格の確かめ!H58:H58)</f>
        <v>0.0182093617021277</v>
      </c>
      <c r="K20" s="8" t="str">
        <f aca="false">IF(COUNTIF(定格の確かめ!J58:J58,"要確認")&gt;0,"要確認","OK")</f>
        <v>OK</v>
      </c>
    </row>
    <row r="21" customFormat="false" ht="15" hidden="false" customHeight="false" outlineLevel="0" collapsed="false">
      <c r="A21" s="4" t="n">
        <v>17</v>
      </c>
      <c r="B21" s="5" t="s">
        <v>94</v>
      </c>
      <c r="C21" s="6" t="n">
        <v>1</v>
      </c>
      <c r="D21" s="4" t="s">
        <v>95</v>
      </c>
      <c r="E21" s="4" t="s">
        <v>96</v>
      </c>
      <c r="F21" s="4" t="s">
        <v>90</v>
      </c>
      <c r="G21" s="4" t="s">
        <v>97</v>
      </c>
      <c r="H21" s="5" t="s">
        <v>98</v>
      </c>
      <c r="I21" s="5" t="s">
        <v>99</v>
      </c>
      <c r="J21" s="7" t="n">
        <f aca="false">MAX(定格の確かめ!H59:H61)</f>
        <v>0.888333333333333</v>
      </c>
      <c r="K21" s="4" t="str">
        <f aca="false">IF(COUNTIF(定格の確かめ!J59:J61,"要確認")&gt;0,"要確認","OK")</f>
        <v>OK</v>
      </c>
    </row>
    <row r="22" customFormat="false" ht="15" hidden="false" customHeight="false" outlineLevel="0" collapsed="false">
      <c r="A22" s="8" t="n">
        <v>18</v>
      </c>
      <c r="B22" s="9" t="s">
        <v>100</v>
      </c>
      <c r="C22" s="10" t="n">
        <v>1</v>
      </c>
      <c r="D22" s="8" t="s">
        <v>101</v>
      </c>
      <c r="E22" s="8" t="s">
        <v>102</v>
      </c>
      <c r="F22" s="8" t="s">
        <v>103</v>
      </c>
      <c r="G22" s="8" t="s">
        <v>17</v>
      </c>
      <c r="H22" s="9" t="s">
        <v>104</v>
      </c>
      <c r="I22" s="9" t="s">
        <v>105</v>
      </c>
      <c r="J22" s="11" t="n">
        <f aca="false">MAX(定格の確かめ!H62:H62)</f>
        <v>0.065</v>
      </c>
      <c r="K22" s="8" t="str">
        <f aca="false">IF(COUNTIF(定格の確かめ!J62:J62,"要確認")&gt;0,"要確認","OK")</f>
        <v>OK</v>
      </c>
    </row>
    <row r="23" customFormat="false" ht="15" hidden="false" customHeight="false" outlineLevel="0" collapsed="false">
      <c r="A23" s="4" t="n">
        <v>19</v>
      </c>
      <c r="B23" s="5" t="s">
        <v>106</v>
      </c>
      <c r="C23" s="6" t="n">
        <v>1</v>
      </c>
      <c r="D23" s="4" t="s">
        <v>107</v>
      </c>
      <c r="E23" s="4" t="s">
        <v>107</v>
      </c>
      <c r="F23" s="4" t="s">
        <v>83</v>
      </c>
      <c r="G23" s="4" t="s">
        <v>84</v>
      </c>
      <c r="H23" s="5" t="s">
        <v>108</v>
      </c>
      <c r="I23" s="5" t="s">
        <v>109</v>
      </c>
      <c r="J23" s="7" t="n">
        <f aca="false">MAX(定格の確かめ!H63:H63)</f>
        <v>0.949886557886558</v>
      </c>
      <c r="K23" s="4" t="str">
        <f aca="false">IF(COUNTIF(定格の確かめ!J63:J63,"要確認")&gt;0,"要確認","OK")</f>
        <v>OK</v>
      </c>
    </row>
    <row r="24" customFormat="false" ht="15" hidden="false" customHeight="false" outlineLevel="0" collapsed="false">
      <c r="A24" s="8" t="n">
        <v>20</v>
      </c>
      <c r="B24" s="9" t="s">
        <v>110</v>
      </c>
      <c r="C24" s="10" t="n">
        <v>2</v>
      </c>
      <c r="D24" s="8" t="s">
        <v>111</v>
      </c>
      <c r="E24" s="8" t="s">
        <v>112</v>
      </c>
      <c r="F24" s="8" t="s">
        <v>90</v>
      </c>
      <c r="G24" s="8" t="s">
        <v>113</v>
      </c>
      <c r="H24" s="9" t="s">
        <v>114</v>
      </c>
      <c r="I24" s="9" t="s">
        <v>115</v>
      </c>
      <c r="J24" s="11" t="n">
        <f aca="false">MAX(定格の確かめ!H64:H67)</f>
        <v>0.286666666666667</v>
      </c>
      <c r="K24" s="8" t="str">
        <f aca="false">IF(COUNTIF(定格の確かめ!J64:J67,"要確認")&gt;0,"要確認","OK")</f>
        <v>OK</v>
      </c>
    </row>
    <row r="25" customFormat="false" ht="15" hidden="false" customHeight="false" outlineLevel="0" collapsed="false">
      <c r="A25" s="4" t="n">
        <v>21</v>
      </c>
      <c r="B25" s="5" t="s">
        <v>116</v>
      </c>
      <c r="C25" s="6" t="n">
        <v>1</v>
      </c>
      <c r="D25" s="4" t="s">
        <v>117</v>
      </c>
      <c r="E25" s="4" t="s">
        <v>118</v>
      </c>
      <c r="F25" s="4" t="s">
        <v>103</v>
      </c>
      <c r="G25" s="4" t="s">
        <v>17</v>
      </c>
      <c r="H25" s="5" t="s">
        <v>104</v>
      </c>
      <c r="I25" s="5" t="s">
        <v>119</v>
      </c>
      <c r="J25" s="7" t="n">
        <f aca="false">MAX(定格の確かめ!H68:H68)</f>
        <v>0.065</v>
      </c>
      <c r="K25" s="4" t="str">
        <f aca="false">IF(COUNTIF(定格の確かめ!J68:J68,"要確認")&gt;0,"要確認","OK")</f>
        <v>OK</v>
      </c>
    </row>
    <row r="26" customFormat="false" ht="15" hidden="false" customHeight="false" outlineLevel="0" collapsed="false">
      <c r="A26" s="8" t="n">
        <v>22</v>
      </c>
      <c r="B26" s="9" t="s">
        <v>120</v>
      </c>
      <c r="C26" s="10" t="n">
        <v>1</v>
      </c>
      <c r="D26" s="8" t="s">
        <v>121</v>
      </c>
      <c r="E26" s="8" t="s">
        <v>122</v>
      </c>
      <c r="F26" s="8" t="s">
        <v>83</v>
      </c>
      <c r="G26" s="8" t="s">
        <v>123</v>
      </c>
      <c r="H26" s="9" t="s">
        <v>124</v>
      </c>
      <c r="I26" s="9" t="s">
        <v>125</v>
      </c>
      <c r="J26" s="11" t="n">
        <f aca="false">MAX(定格の確かめ!H69:H70)</f>
        <v>0.571522420641005</v>
      </c>
      <c r="K26" s="8" t="str">
        <f aca="false">IF(COUNTIF(定格の確かめ!J69:J70,"要確認")&gt;0,"要確認","OK")</f>
        <v>OK</v>
      </c>
    </row>
    <row r="27" customFormat="false" ht="15" hidden="false" customHeight="false" outlineLevel="0" collapsed="false">
      <c r="A27" s="4" t="n">
        <v>23</v>
      </c>
      <c r="B27" s="5" t="s">
        <v>126</v>
      </c>
      <c r="C27" s="6" t="n">
        <v>4</v>
      </c>
      <c r="D27" s="4" t="s">
        <v>127</v>
      </c>
      <c r="E27" s="4" t="s">
        <v>128</v>
      </c>
      <c r="F27" s="4" t="s">
        <v>128</v>
      </c>
      <c r="G27" s="4" t="s">
        <v>129</v>
      </c>
      <c r="H27" s="5"/>
      <c r="I27" s="5" t="s">
        <v>130</v>
      </c>
      <c r="J27" s="7" t="s">
        <v>128</v>
      </c>
      <c r="K27" s="4" t="s">
        <v>128</v>
      </c>
    </row>
    <row r="28" customFormat="false" ht="15" hidden="false" customHeight="false" outlineLevel="0" collapsed="false">
      <c r="A28" s="8" t="n">
        <v>24</v>
      </c>
      <c r="B28" s="9" t="s">
        <v>131</v>
      </c>
      <c r="C28" s="10" t="n">
        <v>1</v>
      </c>
      <c r="D28" s="8" t="s">
        <v>132</v>
      </c>
      <c r="E28" s="8" t="s">
        <v>133</v>
      </c>
      <c r="F28" s="8" t="s">
        <v>134</v>
      </c>
      <c r="G28" s="8" t="s">
        <v>135</v>
      </c>
      <c r="H28" s="9" t="s">
        <v>136</v>
      </c>
      <c r="I28" s="9" t="s">
        <v>137</v>
      </c>
      <c r="J28" s="11" t="n">
        <f aca="false">MAX(定格の確かめ!H71:H72)</f>
        <v>0.2132</v>
      </c>
      <c r="K28" s="8" t="str">
        <f aca="false">IF(COUNTIF(定格の確かめ!J71:J72,"要確認")&gt;0,"要確認","OK")</f>
        <v>OK</v>
      </c>
    </row>
    <row r="29" customFormat="false" ht="15" hidden="false" customHeight="false" outlineLevel="0" collapsed="false">
      <c r="A29" s="4" t="n">
        <v>25</v>
      </c>
      <c r="B29" s="5" t="s">
        <v>138</v>
      </c>
      <c r="C29" s="6" t="n">
        <v>1</v>
      </c>
      <c r="D29" s="4" t="s">
        <v>139</v>
      </c>
      <c r="E29" s="4" t="s">
        <v>140</v>
      </c>
      <c r="F29" s="4" t="s">
        <v>141</v>
      </c>
      <c r="G29" s="4" t="s">
        <v>142</v>
      </c>
      <c r="H29" s="5" t="s">
        <v>143</v>
      </c>
      <c r="I29" s="5" t="s">
        <v>144</v>
      </c>
      <c r="J29" s="7" t="n">
        <f aca="false">MAX(定格の確かめ!H73:H73)</f>
        <v>0.0333333333333333</v>
      </c>
      <c r="K29" s="4" t="str">
        <f aca="false">IF(COUNTIF(定格の確かめ!J73:J73,"要確認")&gt;0,"要確認","OK")</f>
        <v>OK</v>
      </c>
    </row>
    <row r="30" customFormat="false" ht="15" hidden="false" customHeight="false" outlineLevel="0" collapsed="false">
      <c r="A30" s="8" t="n">
        <v>26</v>
      </c>
      <c r="B30" s="9" t="s">
        <v>145</v>
      </c>
      <c r="C30" s="10" t="n">
        <v>1</v>
      </c>
      <c r="D30" s="8" t="s">
        <v>146</v>
      </c>
      <c r="E30" s="8" t="s">
        <v>133</v>
      </c>
      <c r="F30" s="8" t="s">
        <v>134</v>
      </c>
      <c r="G30" s="8" t="s">
        <v>135</v>
      </c>
      <c r="H30" s="9" t="s">
        <v>136</v>
      </c>
      <c r="I30" s="9" t="s">
        <v>147</v>
      </c>
      <c r="J30" s="11" t="n">
        <f aca="false">MAX(定格の確かめ!H74:H74)</f>
        <v>0.342857142857143</v>
      </c>
      <c r="K30" s="8" t="str">
        <f aca="false">IF(COUNTIF(定格の確かめ!J74:J74,"要確認")&gt;0,"要確認","OK")</f>
        <v>OK</v>
      </c>
    </row>
    <row r="31" customFormat="false" ht="15" hidden="false" customHeight="false" outlineLevel="0" collapsed="false">
      <c r="A31" s="4" t="n">
        <v>27</v>
      </c>
      <c r="B31" s="5" t="s">
        <v>148</v>
      </c>
      <c r="C31" s="6" t="n">
        <v>1</v>
      </c>
      <c r="D31" s="4" t="s">
        <v>149</v>
      </c>
      <c r="E31" s="4" t="s">
        <v>150</v>
      </c>
      <c r="F31" s="4" t="s">
        <v>151</v>
      </c>
      <c r="G31" s="4" t="s">
        <v>152</v>
      </c>
      <c r="H31" s="5" t="s">
        <v>143</v>
      </c>
      <c r="I31" s="5" t="s">
        <v>153</v>
      </c>
      <c r="J31" s="7" t="n">
        <f aca="false">MAX(定格の確かめ!H75:H75)</f>
        <v>0.0166666666666667</v>
      </c>
      <c r="K31" s="4" t="str">
        <f aca="false">IF(COUNTIF(定格の確かめ!J75:J75,"要確認")&gt;0,"要確認","OK")</f>
        <v>OK</v>
      </c>
    </row>
    <row r="32" customFormat="false" ht="15" hidden="false" customHeight="false" outlineLevel="0" collapsed="false">
      <c r="A32" s="8" t="n">
        <v>28</v>
      </c>
      <c r="B32" s="9" t="s">
        <v>154</v>
      </c>
      <c r="C32" s="10" t="n">
        <v>1</v>
      </c>
      <c r="D32" s="8" t="s">
        <v>155</v>
      </c>
      <c r="E32" s="8" t="s">
        <v>156</v>
      </c>
      <c r="F32" s="8" t="s">
        <v>151</v>
      </c>
      <c r="G32" s="8" t="s">
        <v>157</v>
      </c>
      <c r="H32" s="9" t="s">
        <v>158</v>
      </c>
      <c r="I32" s="9" t="s">
        <v>159</v>
      </c>
      <c r="J32" s="11" t="n">
        <f aca="false">MAX(定格の確かめ!H76:H76)</f>
        <v>0.05</v>
      </c>
      <c r="K32" s="8" t="str">
        <f aca="false">IF(COUNTIF(定格の確かめ!J76:J76,"要確認")&gt;0,"要確認","OK")</f>
        <v>OK</v>
      </c>
    </row>
    <row r="33" customFormat="false" ht="15" hidden="false" customHeight="false" outlineLevel="0" collapsed="false">
      <c r="A33" s="4" t="n">
        <v>29</v>
      </c>
      <c r="B33" s="5" t="s">
        <v>160</v>
      </c>
      <c r="C33" s="6" t="n">
        <v>1</v>
      </c>
      <c r="D33" s="4" t="s">
        <v>161</v>
      </c>
      <c r="E33" s="4" t="s">
        <v>162</v>
      </c>
      <c r="F33" s="4" t="s">
        <v>163</v>
      </c>
      <c r="G33" s="4" t="s">
        <v>164</v>
      </c>
      <c r="H33" s="5" t="s">
        <v>165</v>
      </c>
      <c r="I33" s="5" t="s">
        <v>166</v>
      </c>
      <c r="J33" s="7" t="n">
        <f aca="false">MAX(定格の確かめ!H77:H78)</f>
        <v>0.450772513459735</v>
      </c>
      <c r="K33" s="4" t="str">
        <f aca="false">IF(COUNTIF(定格の確かめ!J77:J78,"要確認")&gt;0,"要確認","OK")</f>
        <v>OK</v>
      </c>
    </row>
    <row r="34" customFormat="false" ht="15" hidden="false" customHeight="false" outlineLevel="0" collapsed="false">
      <c r="A34" s="8" t="n">
        <v>30</v>
      </c>
      <c r="B34" s="9" t="s">
        <v>167</v>
      </c>
      <c r="C34" s="10" t="n">
        <v>1</v>
      </c>
      <c r="D34" s="8" t="s">
        <v>168</v>
      </c>
      <c r="E34" s="8" t="s">
        <v>169</v>
      </c>
      <c r="F34" s="8" t="s">
        <v>163</v>
      </c>
      <c r="G34" s="8" t="s">
        <v>170</v>
      </c>
      <c r="H34" s="9" t="s">
        <v>171</v>
      </c>
      <c r="I34" s="9" t="s">
        <v>172</v>
      </c>
      <c r="J34" s="11" t="n">
        <f aca="false">MAX(定格の確かめ!H79:H80)</f>
        <v>0.847826086956522</v>
      </c>
      <c r="K34" s="8" t="str">
        <f aca="false">IF(COUNTIF(定格の確かめ!J79:J80,"要確認")&gt;0,"要確認","OK")</f>
        <v>OK</v>
      </c>
    </row>
    <row r="35" customFormat="false" ht="15" hidden="false" customHeight="false" outlineLevel="0" collapsed="false">
      <c r="A35" s="4" t="n">
        <v>31</v>
      </c>
      <c r="B35" s="5" t="s">
        <v>173</v>
      </c>
      <c r="C35" s="6" t="n">
        <v>2</v>
      </c>
      <c r="D35" s="4" t="s">
        <v>174</v>
      </c>
      <c r="E35" s="4" t="s">
        <v>175</v>
      </c>
      <c r="F35" s="4" t="s">
        <v>176</v>
      </c>
      <c r="G35" s="4" t="s">
        <v>177</v>
      </c>
      <c r="H35" s="5" t="s">
        <v>178</v>
      </c>
      <c r="I35" s="5" t="s">
        <v>179</v>
      </c>
      <c r="J35" s="7" t="n">
        <f aca="false">MAX(定格の確かめ!H81:H86)</f>
        <v>0.888333333333333</v>
      </c>
      <c r="K35" s="4" t="str">
        <f aca="false">IF(COUNTIF(定格の確かめ!J81:J86,"要確認")&gt;0,"要確認","OK")</f>
        <v>OK</v>
      </c>
    </row>
    <row r="36" customFormat="false" ht="15" hidden="false" customHeight="false" outlineLevel="0" collapsed="false">
      <c r="A36" s="8" t="n">
        <v>32</v>
      </c>
      <c r="B36" s="9" t="s">
        <v>180</v>
      </c>
      <c r="C36" s="10" t="n">
        <v>4</v>
      </c>
      <c r="D36" s="8" t="s">
        <v>181</v>
      </c>
      <c r="E36" s="8" t="s">
        <v>181</v>
      </c>
      <c r="F36" s="8" t="s">
        <v>182</v>
      </c>
      <c r="G36" s="8" t="s">
        <v>183</v>
      </c>
      <c r="H36" s="9" t="s">
        <v>184</v>
      </c>
      <c r="I36" s="9" t="s">
        <v>185</v>
      </c>
      <c r="J36" s="11" t="n">
        <f aca="false">MAX(定格の確かめ!H87:H102)</f>
        <v>0.469667222695035</v>
      </c>
      <c r="K36" s="8" t="str">
        <f aca="false">IF(COUNTIF(定格の確かめ!J87:J102,"要確認")&gt;0,"要確認","OK")</f>
        <v>OK</v>
      </c>
    </row>
    <row r="37" customFormat="false" ht="15" hidden="false" customHeight="false" outlineLevel="0" collapsed="false">
      <c r="A37" s="4" t="n">
        <v>33</v>
      </c>
      <c r="B37" s="5" t="s">
        <v>186</v>
      </c>
      <c r="C37" s="6" t="n">
        <v>10</v>
      </c>
      <c r="D37" s="4" t="s">
        <v>187</v>
      </c>
      <c r="E37" s="4" t="s">
        <v>188</v>
      </c>
      <c r="F37" s="4" t="s">
        <v>189</v>
      </c>
      <c r="G37" s="4" t="s">
        <v>17</v>
      </c>
      <c r="H37" s="5" t="s">
        <v>190</v>
      </c>
      <c r="I37" s="5" t="s">
        <v>191</v>
      </c>
      <c r="J37" s="7" t="n">
        <f aca="false">MAX(定格の確かめ!H103:H122)</f>
        <v>0.16</v>
      </c>
      <c r="K37" s="4" t="str">
        <f aca="false">IF(COUNTIF(定格の確かめ!J103:J122,"要確認")&gt;0,"要確認","OK")</f>
        <v>OK</v>
      </c>
    </row>
    <row r="38" customFormat="false" ht="15" hidden="false" customHeight="false" outlineLevel="0" collapsed="false">
      <c r="A38" s="8" t="n">
        <v>34</v>
      </c>
      <c r="B38" s="9" t="s">
        <v>192</v>
      </c>
      <c r="C38" s="10" t="n">
        <v>1</v>
      </c>
      <c r="D38" s="8" t="s">
        <v>193</v>
      </c>
      <c r="E38" s="8" t="s">
        <v>194</v>
      </c>
      <c r="F38" s="8" t="s">
        <v>189</v>
      </c>
      <c r="G38" s="8" t="s">
        <v>17</v>
      </c>
      <c r="H38" s="9" t="s">
        <v>190</v>
      </c>
      <c r="I38" s="9" t="s">
        <v>195</v>
      </c>
      <c r="J38" s="11" t="n">
        <f aca="false">MAX(定格の確かめ!H123:H124)</f>
        <v>0.550666666666667</v>
      </c>
      <c r="K38" s="8" t="str">
        <f aca="false">IF(COUNTIF(定格の確かめ!J123:J124,"要確認")&gt;0,"要確認","OK")</f>
        <v>OK</v>
      </c>
    </row>
    <row r="39" customFormat="false" ht="15" hidden="false" customHeight="false" outlineLevel="0" collapsed="false">
      <c r="A39" s="4" t="n">
        <v>35</v>
      </c>
      <c r="B39" s="5" t="s">
        <v>196</v>
      </c>
      <c r="C39" s="6" t="n">
        <v>1</v>
      </c>
      <c r="D39" s="4" t="s">
        <v>197</v>
      </c>
      <c r="E39" s="4" t="s">
        <v>198</v>
      </c>
      <c r="F39" s="4" t="s">
        <v>189</v>
      </c>
      <c r="G39" s="4" t="s">
        <v>17</v>
      </c>
      <c r="H39" s="5" t="s">
        <v>190</v>
      </c>
      <c r="I39" s="5" t="s">
        <v>199</v>
      </c>
      <c r="J39" s="7" t="n">
        <f aca="false">MAX(定格の確かめ!H125:H126)</f>
        <v>0.710666666666667</v>
      </c>
      <c r="K39" s="4" t="str">
        <f aca="false">IF(COUNTIF(定格の確かめ!J125:J126,"要確認")&gt;0,"要確認","OK")</f>
        <v>OK</v>
      </c>
    </row>
    <row r="40" customFormat="false" ht="15" hidden="false" customHeight="false" outlineLevel="0" collapsed="false">
      <c r="A40" s="8" t="n">
        <v>36</v>
      </c>
      <c r="B40" s="9" t="s">
        <v>200</v>
      </c>
      <c r="C40" s="10" t="n">
        <v>1</v>
      </c>
      <c r="D40" s="8" t="s">
        <v>201</v>
      </c>
      <c r="E40" s="8" t="s">
        <v>202</v>
      </c>
      <c r="F40" s="8" t="s">
        <v>189</v>
      </c>
      <c r="G40" s="8" t="s">
        <v>17</v>
      </c>
      <c r="H40" s="9" t="s">
        <v>190</v>
      </c>
      <c r="I40" s="9" t="s">
        <v>203</v>
      </c>
      <c r="J40" s="11" t="n">
        <f aca="false">MAX(定格の確かめ!H127:H128)</f>
        <v>0.053847744966443</v>
      </c>
      <c r="K40" s="8" t="str">
        <f aca="false">IF(COUNTIF(定格の確かめ!J127:J128,"要確認")&gt;0,"要確認","OK")</f>
        <v>OK</v>
      </c>
    </row>
    <row r="41" customFormat="false" ht="15" hidden="false" customHeight="false" outlineLevel="0" collapsed="false">
      <c r="A41" s="4" t="n">
        <v>37</v>
      </c>
      <c r="B41" s="5" t="s">
        <v>204</v>
      </c>
      <c r="C41" s="6" t="n">
        <v>1</v>
      </c>
      <c r="D41" s="4" t="s">
        <v>205</v>
      </c>
      <c r="E41" s="4" t="s">
        <v>206</v>
      </c>
      <c r="F41" s="4" t="s">
        <v>189</v>
      </c>
      <c r="G41" s="4" t="s">
        <v>17</v>
      </c>
      <c r="H41" s="5" t="s">
        <v>190</v>
      </c>
      <c r="I41" s="5" t="s">
        <v>207</v>
      </c>
      <c r="J41" s="7" t="n">
        <f aca="false">MAX(定格の確かめ!H129:H130)</f>
        <v>0.00666666666666667</v>
      </c>
      <c r="K41" s="4" t="str">
        <f aca="false">IF(COUNTIF(定格の確かめ!J129:J130,"要確認")&gt;0,"要確認","OK")</f>
        <v>OK</v>
      </c>
    </row>
    <row r="42" customFormat="false" ht="15" hidden="false" customHeight="false" outlineLevel="0" collapsed="false">
      <c r="A42" s="8" t="n">
        <v>38</v>
      </c>
      <c r="B42" s="9" t="s">
        <v>208</v>
      </c>
      <c r="C42" s="10" t="n">
        <v>1</v>
      </c>
      <c r="D42" s="8" t="s">
        <v>209</v>
      </c>
      <c r="E42" s="8" t="s">
        <v>210</v>
      </c>
      <c r="F42" s="8" t="s">
        <v>189</v>
      </c>
      <c r="G42" s="8" t="s">
        <v>17</v>
      </c>
      <c r="H42" s="9" t="s">
        <v>190</v>
      </c>
      <c r="I42" s="9" t="s">
        <v>211</v>
      </c>
      <c r="J42" s="11" t="n">
        <f aca="false">MAX(定格の確かめ!H131:H132)</f>
        <v>0.153980336700337</v>
      </c>
      <c r="K42" s="8" t="str">
        <f aca="false">IF(COUNTIF(定格の確かめ!J131:J132,"要確認")&gt;0,"要確認","OK")</f>
        <v>OK</v>
      </c>
    </row>
    <row r="43" customFormat="false" ht="15" hidden="false" customHeight="false" outlineLevel="0" collapsed="false">
      <c r="A43" s="4" t="n">
        <v>39</v>
      </c>
      <c r="B43" s="5" t="s">
        <v>212</v>
      </c>
      <c r="C43" s="6" t="n">
        <v>2</v>
      </c>
      <c r="D43" s="4" t="s">
        <v>213</v>
      </c>
      <c r="E43" s="4" t="s">
        <v>214</v>
      </c>
      <c r="F43" s="4" t="s">
        <v>189</v>
      </c>
      <c r="G43" s="4" t="s">
        <v>17</v>
      </c>
      <c r="H43" s="5" t="s">
        <v>190</v>
      </c>
      <c r="I43" s="5" t="s">
        <v>215</v>
      </c>
      <c r="J43" s="7" t="n">
        <f aca="false">MAX(定格の確かめ!H133:H136)</f>
        <v>0.044</v>
      </c>
      <c r="K43" s="4" t="str">
        <f aca="false">IF(COUNTIF(定格の確かめ!J133:J136,"要確認")&gt;0,"要確認","OK")</f>
        <v>OK</v>
      </c>
    </row>
    <row r="44" customFormat="false" ht="15" hidden="false" customHeight="false" outlineLevel="0" collapsed="false">
      <c r="A44" s="8" t="n">
        <v>40</v>
      </c>
      <c r="B44" s="9" t="s">
        <v>216</v>
      </c>
      <c r="C44" s="10" t="n">
        <v>1</v>
      </c>
      <c r="D44" s="8" t="s">
        <v>217</v>
      </c>
      <c r="E44" s="8" t="s">
        <v>218</v>
      </c>
      <c r="F44" s="8" t="s">
        <v>189</v>
      </c>
      <c r="G44" s="8" t="s">
        <v>17</v>
      </c>
      <c r="H44" s="9" t="s">
        <v>190</v>
      </c>
      <c r="I44" s="9" t="s">
        <v>219</v>
      </c>
      <c r="J44" s="11" t="n">
        <f aca="false">MAX(定格の確かめ!H137:H138)</f>
        <v>0.0133333333333333</v>
      </c>
      <c r="K44" s="8" t="str">
        <f aca="false">IF(COUNTIF(定格の確かめ!J137:J138,"要確認")&gt;0,"要確認","OK")</f>
        <v>OK</v>
      </c>
    </row>
    <row r="45" customFormat="false" ht="15" hidden="false" customHeight="false" outlineLevel="0" collapsed="false">
      <c r="A45" s="4" t="n">
        <v>41</v>
      </c>
      <c r="B45" s="5" t="s">
        <v>220</v>
      </c>
      <c r="C45" s="6" t="n">
        <v>1</v>
      </c>
      <c r="D45" s="4" t="s">
        <v>221</v>
      </c>
      <c r="E45" s="4" t="s">
        <v>222</v>
      </c>
      <c r="F45" s="4" t="s">
        <v>189</v>
      </c>
      <c r="G45" s="4" t="s">
        <v>17</v>
      </c>
      <c r="H45" s="5" t="s">
        <v>190</v>
      </c>
      <c r="I45" s="5" t="s">
        <v>223</v>
      </c>
      <c r="J45" s="7" t="n">
        <f aca="false">MAX(定格の確かめ!H139:H140)</f>
        <v>0.008</v>
      </c>
      <c r="K45" s="4" t="str">
        <f aca="false">IF(COUNTIF(定格の確かめ!J139:J140,"要確認")&gt;0,"要確認","OK")</f>
        <v>OK</v>
      </c>
    </row>
    <row r="46" customFormat="false" ht="15" hidden="false" customHeight="false" outlineLevel="0" collapsed="false">
      <c r="A46" s="8" t="n">
        <v>42</v>
      </c>
      <c r="B46" s="9" t="s">
        <v>224</v>
      </c>
      <c r="C46" s="10" t="n">
        <v>6</v>
      </c>
      <c r="D46" s="8" t="s">
        <v>225</v>
      </c>
      <c r="E46" s="8" t="s">
        <v>226</v>
      </c>
      <c r="F46" s="8" t="s">
        <v>189</v>
      </c>
      <c r="G46" s="8" t="s">
        <v>17</v>
      </c>
      <c r="H46" s="9" t="s">
        <v>190</v>
      </c>
      <c r="I46" s="9" t="s">
        <v>227</v>
      </c>
      <c r="J46" s="11" t="n">
        <f aca="false">MAX(定格の確かめ!H141:H152)</f>
        <v>0.0289</v>
      </c>
      <c r="K46" s="8" t="str">
        <f aca="false">IF(COUNTIF(定格の確かめ!J141:J152,"要確認")&gt;0,"要確認","OK")</f>
        <v>OK</v>
      </c>
    </row>
    <row r="47" customFormat="false" ht="15" hidden="false" customHeight="false" outlineLevel="0" collapsed="false">
      <c r="A47" s="4" t="n">
        <v>43</v>
      </c>
      <c r="B47" s="5" t="s">
        <v>228</v>
      </c>
      <c r="C47" s="6" t="n">
        <v>5</v>
      </c>
      <c r="D47" s="4" t="s">
        <v>229</v>
      </c>
      <c r="E47" s="4" t="s">
        <v>230</v>
      </c>
      <c r="F47" s="4" t="s">
        <v>189</v>
      </c>
      <c r="G47" s="4" t="s">
        <v>17</v>
      </c>
      <c r="H47" s="5" t="s">
        <v>190</v>
      </c>
      <c r="I47" s="5" t="s">
        <v>231</v>
      </c>
      <c r="J47" s="7" t="n">
        <f aca="false">MAX(定格の確かめ!H153:H157)</f>
        <v>0.0516</v>
      </c>
      <c r="K47" s="4" t="str">
        <f aca="false">IF(COUNTIF(定格の確かめ!J153:J157,"要確認")&gt;0,"要確認","OK")</f>
        <v>OK</v>
      </c>
    </row>
    <row r="48" customFormat="false" ht="15" hidden="false" customHeight="false" outlineLevel="0" collapsed="false">
      <c r="A48" s="8" t="n">
        <v>44</v>
      </c>
      <c r="B48" s="9" t="s">
        <v>232</v>
      </c>
      <c r="C48" s="10" t="n">
        <v>1</v>
      </c>
      <c r="D48" s="8" t="s">
        <v>233</v>
      </c>
      <c r="E48" s="8" t="s">
        <v>234</v>
      </c>
      <c r="F48" s="8" t="s">
        <v>235</v>
      </c>
      <c r="G48" s="8" t="s">
        <v>236</v>
      </c>
      <c r="H48" s="9" t="s">
        <v>237</v>
      </c>
      <c r="I48" s="9" t="s">
        <v>238</v>
      </c>
      <c r="J48" s="11" t="n">
        <f aca="false">MAX(定格の確かめ!H158:H158)</f>
        <v>0.28125</v>
      </c>
      <c r="K48" s="8" t="str">
        <f aca="false">IF(COUNTIF(定格の確かめ!J158:J158,"要確認")&gt;0,"要確認","OK")</f>
        <v>OK</v>
      </c>
    </row>
    <row r="49" customFormat="false" ht="15" hidden="false" customHeight="false" outlineLevel="0" collapsed="false">
      <c r="A49" s="4" t="n">
        <v>45</v>
      </c>
      <c r="B49" s="5" t="s">
        <v>239</v>
      </c>
      <c r="C49" s="6" t="n">
        <v>2</v>
      </c>
      <c r="D49" s="4" t="s">
        <v>240</v>
      </c>
      <c r="E49" s="4" t="s">
        <v>241</v>
      </c>
      <c r="F49" s="4" t="s">
        <v>189</v>
      </c>
      <c r="G49" s="4" t="s">
        <v>17</v>
      </c>
      <c r="H49" s="5" t="s">
        <v>190</v>
      </c>
      <c r="I49" s="5" t="s">
        <v>242</v>
      </c>
      <c r="J49" s="7" t="n">
        <f aca="false">MAX(定格の確かめ!H159:H162)</f>
        <v>0.0120542495479204</v>
      </c>
      <c r="K49" s="4" t="str">
        <f aca="false">IF(COUNTIF(定格の確かめ!J159:J162,"要確認")&gt;0,"要確認","OK")</f>
        <v>OK</v>
      </c>
    </row>
    <row r="50" customFormat="false" ht="15" hidden="false" customHeight="false" outlineLevel="0" collapsed="false">
      <c r="A50" s="8" t="n">
        <v>46</v>
      </c>
      <c r="B50" s="9" t="s">
        <v>243</v>
      </c>
      <c r="C50" s="10" t="n">
        <v>1</v>
      </c>
      <c r="D50" s="8" t="s">
        <v>244</v>
      </c>
      <c r="E50" s="8" t="s">
        <v>245</v>
      </c>
      <c r="F50" s="8" t="s">
        <v>189</v>
      </c>
      <c r="G50" s="8" t="s">
        <v>17</v>
      </c>
      <c r="H50" s="9" t="s">
        <v>190</v>
      </c>
      <c r="I50" s="9" t="s">
        <v>246</v>
      </c>
      <c r="J50" s="11" t="n">
        <f aca="false">MAX(定格の確かめ!H163:H164)</f>
        <v>0.0198915009041591</v>
      </c>
      <c r="K50" s="8" t="str">
        <f aca="false">IF(COUNTIF(定格の確かめ!J163:J164,"要確認")&gt;0,"要確認","OK")</f>
        <v>OK</v>
      </c>
    </row>
    <row r="51" customFormat="false" ht="15" hidden="false" customHeight="false" outlineLevel="0" collapsed="false">
      <c r="A51" s="4" t="n">
        <v>47</v>
      </c>
      <c r="B51" s="5" t="s">
        <v>247</v>
      </c>
      <c r="C51" s="6" t="n">
        <v>2</v>
      </c>
      <c r="D51" s="4" t="s">
        <v>248</v>
      </c>
      <c r="E51" s="4" t="s">
        <v>249</v>
      </c>
      <c r="F51" s="4" t="s">
        <v>189</v>
      </c>
      <c r="G51" s="4" t="s">
        <v>17</v>
      </c>
      <c r="H51" s="5" t="s">
        <v>190</v>
      </c>
      <c r="I51" s="5" t="s">
        <v>250</v>
      </c>
      <c r="J51" s="7" t="n">
        <f aca="false">MAX(定格の確かめ!H165:H168)</f>
        <v>0.113636363636364</v>
      </c>
      <c r="K51" s="4" t="str">
        <f aca="false">IF(COUNTIF(定格の確かめ!J165:J168,"要確認")&gt;0,"要確認","OK")</f>
        <v>OK</v>
      </c>
    </row>
    <row r="52" customFormat="false" ht="15" hidden="false" customHeight="false" outlineLevel="0" collapsed="false">
      <c r="A52" s="8" t="n">
        <v>48</v>
      </c>
      <c r="B52" s="9" t="s">
        <v>251</v>
      </c>
      <c r="C52" s="10" t="n">
        <v>2</v>
      </c>
      <c r="D52" s="8" t="s">
        <v>252</v>
      </c>
      <c r="E52" s="8" t="s">
        <v>253</v>
      </c>
      <c r="F52" s="8" t="s">
        <v>189</v>
      </c>
      <c r="G52" s="8" t="s">
        <v>17</v>
      </c>
      <c r="H52" s="9" t="s">
        <v>190</v>
      </c>
      <c r="I52" s="9" t="s">
        <v>254</v>
      </c>
      <c r="J52" s="11" t="n">
        <f aca="false">MAX(定格の確かめ!H169:H172)</f>
        <v>0.00303030303030303</v>
      </c>
      <c r="K52" s="8" t="str">
        <f aca="false">IF(COUNTIF(定格の確かめ!J169:J172,"要確認")&gt;0,"要確認","OK")</f>
        <v>OK</v>
      </c>
    </row>
    <row r="53" customFormat="false" ht="15" hidden="false" customHeight="false" outlineLevel="0" collapsed="false">
      <c r="A53" s="4" t="n">
        <v>49</v>
      </c>
      <c r="B53" s="5" t="s">
        <v>255</v>
      </c>
      <c r="C53" s="6" t="n">
        <v>2</v>
      </c>
      <c r="D53" s="4" t="s">
        <v>256</v>
      </c>
      <c r="E53" s="4" t="s">
        <v>257</v>
      </c>
      <c r="F53" s="4" t="s">
        <v>189</v>
      </c>
      <c r="G53" s="4" t="s">
        <v>17</v>
      </c>
      <c r="H53" s="5" t="s">
        <v>190</v>
      </c>
      <c r="I53" s="5" t="s">
        <v>258</v>
      </c>
      <c r="J53" s="7" t="n">
        <f aca="false">MAX(定格の確かめ!H173:H176)</f>
        <v>0.00133333333333333</v>
      </c>
      <c r="K53" s="4" t="str">
        <f aca="false">IF(COUNTIF(定格の確かめ!J173:J176,"要確認")&gt;0,"要確認","OK")</f>
        <v>OK</v>
      </c>
    </row>
    <row r="54" customFormat="false" ht="15" hidden="false" customHeight="false" outlineLevel="0" collapsed="false">
      <c r="A54" s="8" t="n">
        <v>50</v>
      </c>
      <c r="B54" s="9" t="s">
        <v>259</v>
      </c>
      <c r="C54" s="10" t="n">
        <v>1</v>
      </c>
      <c r="D54" s="8" t="s">
        <v>260</v>
      </c>
      <c r="E54" s="8" t="s">
        <v>261</v>
      </c>
      <c r="F54" s="8" t="s">
        <v>262</v>
      </c>
      <c r="G54" s="8" t="s">
        <v>263</v>
      </c>
      <c r="H54" s="9"/>
      <c r="I54" s="9" t="s">
        <v>264</v>
      </c>
      <c r="J54" s="11" t="s">
        <v>128</v>
      </c>
      <c r="K54" s="8" t="s">
        <v>128</v>
      </c>
    </row>
    <row r="55" customFormat="false" ht="15" hidden="false" customHeight="false" outlineLevel="0" collapsed="false">
      <c r="A55" s="4" t="n">
        <v>51</v>
      </c>
      <c r="B55" s="5" t="s">
        <v>265</v>
      </c>
      <c r="C55" s="6" t="n">
        <v>1</v>
      </c>
      <c r="D55" s="4" t="s">
        <v>266</v>
      </c>
      <c r="E55" s="4" t="s">
        <v>261</v>
      </c>
      <c r="F55" s="4" t="s">
        <v>262</v>
      </c>
      <c r="G55" s="4" t="s">
        <v>263</v>
      </c>
      <c r="H55" s="5"/>
      <c r="I55" s="5" t="s">
        <v>267</v>
      </c>
      <c r="J55" s="7" t="s">
        <v>128</v>
      </c>
      <c r="K55" s="4" t="s">
        <v>128</v>
      </c>
    </row>
    <row r="56" customFormat="false" ht="15" hidden="false" customHeight="false" outlineLevel="0" collapsed="false">
      <c r="A56" s="8" t="n">
        <v>52</v>
      </c>
      <c r="B56" s="9" t="s">
        <v>268</v>
      </c>
      <c r="C56" s="10" t="n">
        <v>1</v>
      </c>
      <c r="D56" s="8" t="s">
        <v>269</v>
      </c>
      <c r="E56" s="8" t="s">
        <v>261</v>
      </c>
      <c r="F56" s="8" t="s">
        <v>262</v>
      </c>
      <c r="G56" s="8" t="s">
        <v>263</v>
      </c>
      <c r="H56" s="9"/>
      <c r="I56" s="9" t="s">
        <v>270</v>
      </c>
      <c r="J56" s="11" t="s">
        <v>128</v>
      </c>
      <c r="K56" s="8" t="s">
        <v>128</v>
      </c>
    </row>
    <row r="57" customFormat="false" ht="15" hidden="false" customHeight="false" outlineLevel="0" collapsed="false">
      <c r="A57" s="4" t="n">
        <v>53</v>
      </c>
      <c r="B57" s="5" t="s">
        <v>271</v>
      </c>
      <c r="C57" s="6" t="n">
        <v>1</v>
      </c>
      <c r="D57" s="4" t="s">
        <v>272</v>
      </c>
      <c r="E57" s="4" t="s">
        <v>261</v>
      </c>
      <c r="F57" s="4" t="s">
        <v>262</v>
      </c>
      <c r="G57" s="4" t="s">
        <v>263</v>
      </c>
      <c r="H57" s="5"/>
      <c r="I57" s="5" t="s">
        <v>273</v>
      </c>
      <c r="J57" s="7" t="s">
        <v>128</v>
      </c>
      <c r="K57" s="4" t="s">
        <v>128</v>
      </c>
    </row>
    <row r="58" customFormat="false" ht="15" hidden="false" customHeight="false" outlineLevel="0" collapsed="false">
      <c r="A58" s="8" t="n">
        <v>54</v>
      </c>
      <c r="B58" s="9" t="s">
        <v>274</v>
      </c>
      <c r="C58" s="10" t="n">
        <v>1</v>
      </c>
      <c r="D58" s="8" t="s">
        <v>275</v>
      </c>
      <c r="E58" s="8" t="s">
        <v>261</v>
      </c>
      <c r="F58" s="8" t="s">
        <v>262</v>
      </c>
      <c r="G58" s="8" t="s">
        <v>263</v>
      </c>
      <c r="H58" s="9"/>
      <c r="I58" s="9" t="s">
        <v>276</v>
      </c>
      <c r="J58" s="11" t="s">
        <v>128</v>
      </c>
      <c r="K58" s="8" t="s">
        <v>128</v>
      </c>
    </row>
    <row r="59" customFormat="false" ht="15" hidden="false" customHeight="false" outlineLevel="0" collapsed="false">
      <c r="A59" s="4" t="n">
        <v>55</v>
      </c>
      <c r="B59" s="5" t="s">
        <v>277</v>
      </c>
      <c r="C59" s="6" t="n">
        <v>1</v>
      </c>
      <c r="D59" s="4" t="s">
        <v>278</v>
      </c>
      <c r="E59" s="4" t="s">
        <v>279</v>
      </c>
      <c r="F59" s="4" t="s">
        <v>182</v>
      </c>
      <c r="G59" s="4" t="s">
        <v>280</v>
      </c>
      <c r="H59" s="5" t="s">
        <v>281</v>
      </c>
      <c r="I59" s="5" t="s">
        <v>282</v>
      </c>
      <c r="J59" s="7" t="n">
        <f aca="false">MAX(定格の確かめ!H177:H179)</f>
        <v>0.858614311351877</v>
      </c>
      <c r="K59" s="4" t="str">
        <f aca="false">IF(COUNTIF(定格の確かめ!J177:J179,"要確認")&gt;0,"要確認","OK")</f>
        <v>OK</v>
      </c>
    </row>
    <row r="60" customFormat="false" ht="15" hidden="false" customHeight="false" outlineLevel="0" collapsed="false">
      <c r="A60" s="8" t="n">
        <v>56</v>
      </c>
      <c r="B60" s="9" t="s">
        <v>283</v>
      </c>
      <c r="C60" s="10" t="n">
        <v>1</v>
      </c>
      <c r="D60" s="8" t="s">
        <v>284</v>
      </c>
      <c r="E60" s="8" t="s">
        <v>285</v>
      </c>
      <c r="F60" s="8" t="s">
        <v>182</v>
      </c>
      <c r="G60" s="8" t="s">
        <v>286</v>
      </c>
      <c r="H60" s="9" t="s">
        <v>287</v>
      </c>
      <c r="I60" s="9" t="s">
        <v>288</v>
      </c>
      <c r="J60" s="11" t="n">
        <f aca="false">MAX(定格の確かめ!H180:H182)</f>
        <v>0.767857142857143</v>
      </c>
      <c r="K60" s="8" t="str">
        <f aca="false">IF(COUNTIF(定格の確かめ!J180:J182,"要確認")&gt;0,"要確認","OK")</f>
        <v>OK</v>
      </c>
    </row>
    <row r="61" customFormat="false" ht="15" hidden="false" customHeight="false" outlineLevel="0" collapsed="false">
      <c r="A61" s="4" t="n">
        <v>57</v>
      </c>
      <c r="B61" s="5" t="s">
        <v>289</v>
      </c>
      <c r="C61" s="6" t="n">
        <v>2</v>
      </c>
      <c r="D61" s="4" t="s">
        <v>290</v>
      </c>
      <c r="E61" s="4" t="s">
        <v>291</v>
      </c>
      <c r="F61" s="4" t="s">
        <v>292</v>
      </c>
      <c r="G61" s="4" t="s">
        <v>293</v>
      </c>
      <c r="H61" s="5" t="s">
        <v>294</v>
      </c>
      <c r="I61" s="5" t="s">
        <v>295</v>
      </c>
      <c r="J61" s="7" t="n">
        <f aca="false">MAX(定格の確かめ!H183:H186)</f>
        <v>0.86</v>
      </c>
      <c r="K61" s="4" t="str">
        <f aca="false">IF(COUNTIF(定格の確かめ!J183:J186,"要確認")&gt;0,"要確認","OK")</f>
        <v>OK</v>
      </c>
    </row>
    <row r="62" customFormat="false" ht="15" hidden="false" customHeight="false" outlineLevel="0" collapsed="false">
      <c r="A62" s="8" t="n">
        <v>58</v>
      </c>
      <c r="B62" s="9" t="s">
        <v>296</v>
      </c>
      <c r="C62" s="10" t="n">
        <v>1</v>
      </c>
      <c r="D62" s="8" t="s">
        <v>297</v>
      </c>
      <c r="E62" s="8" t="s">
        <v>298</v>
      </c>
      <c r="F62" s="8" t="s">
        <v>182</v>
      </c>
      <c r="G62" s="8" t="s">
        <v>299</v>
      </c>
      <c r="H62" s="9" t="s">
        <v>300</v>
      </c>
      <c r="I62" s="9" t="s">
        <v>301</v>
      </c>
      <c r="J62" s="11" t="n">
        <f aca="false">MAX(定格の確かめ!H187:H189)</f>
        <v>0.716666666666667</v>
      </c>
      <c r="K62" s="8" t="str">
        <f aca="false">IF(COUNTIF(定格の確かめ!J187:J189,"要確認")&gt;0,"要確認","OK")</f>
        <v>OK</v>
      </c>
    </row>
    <row r="63" customFormat="false" ht="15" hidden="false" customHeight="false" outlineLevel="0" collapsed="false">
      <c r="A63" s="4" t="n">
        <v>59</v>
      </c>
      <c r="B63" s="5" t="s">
        <v>302</v>
      </c>
      <c r="C63" s="6" t="n">
        <v>1</v>
      </c>
      <c r="D63" s="4" t="s">
        <v>303</v>
      </c>
      <c r="E63" s="4" t="s">
        <v>304</v>
      </c>
      <c r="F63" s="4" t="s">
        <v>182</v>
      </c>
      <c r="G63" s="4" t="s">
        <v>305</v>
      </c>
      <c r="H63" s="5" t="s">
        <v>306</v>
      </c>
      <c r="I63" s="5" t="s">
        <v>307</v>
      </c>
      <c r="J63" s="7" t="n">
        <f aca="false">MAX(定格の確かめ!H190:H191)</f>
        <v>0.517241379310345</v>
      </c>
      <c r="K63" s="4" t="str">
        <f aca="false">IF(COUNTIF(定格の確かめ!J190:J191,"要確認")&gt;0,"要確認","OK")</f>
        <v>OK</v>
      </c>
    </row>
    <row r="64" customFormat="false" ht="15" hidden="false" customHeight="false" outlineLevel="0" collapsed="false">
      <c r="A64" s="8" t="n">
        <v>60</v>
      </c>
      <c r="B64" s="9" t="s">
        <v>308</v>
      </c>
      <c r="C64" s="10" t="n">
        <v>2</v>
      </c>
      <c r="D64" s="8" t="s">
        <v>309</v>
      </c>
      <c r="E64" s="8" t="s">
        <v>310</v>
      </c>
      <c r="F64" s="8" t="s">
        <v>182</v>
      </c>
      <c r="G64" s="8" t="s">
        <v>311</v>
      </c>
      <c r="H64" s="9" t="s">
        <v>312</v>
      </c>
      <c r="I64" s="9" t="s">
        <v>313</v>
      </c>
      <c r="J64" s="11" t="n">
        <f aca="false">MAX(定格の確かめ!H192:H193)</f>
        <v>0.6</v>
      </c>
      <c r="K64" s="8" t="str">
        <f aca="false">IF(COUNTIF(定格の確かめ!J192:J193,"要確認")&gt;0,"要確認","OK")</f>
        <v>OK</v>
      </c>
    </row>
    <row r="65" customFormat="false" ht="15" hidden="false" customHeight="false" outlineLevel="0" collapsed="false">
      <c r="A65" s="4" t="n">
        <v>61</v>
      </c>
      <c r="B65" s="5" t="s">
        <v>314</v>
      </c>
      <c r="C65" s="6" t="n">
        <v>1</v>
      </c>
      <c r="D65" s="4" t="s">
        <v>315</v>
      </c>
      <c r="E65" s="4" t="s">
        <v>316</v>
      </c>
      <c r="F65" s="4" t="s">
        <v>182</v>
      </c>
      <c r="G65" s="4" t="s">
        <v>317</v>
      </c>
      <c r="H65" s="5" t="s">
        <v>312</v>
      </c>
      <c r="I65" s="5" t="s">
        <v>318</v>
      </c>
      <c r="J65" s="7" t="n">
        <f aca="false">MAX(定格の確かめ!H194:H194)</f>
        <v>0.6</v>
      </c>
      <c r="K65" s="4" t="str">
        <f aca="false">IF(COUNTIF(定格の確かめ!J194:J194,"要確認")&gt;0,"要確認","OK")</f>
        <v>OK</v>
      </c>
    </row>
    <row r="66" customFormat="false" ht="15" hidden="false" customHeight="false" outlineLevel="0" collapsed="false">
      <c r="A66" s="8" t="n">
        <v>62</v>
      </c>
      <c r="B66" s="9" t="s">
        <v>319</v>
      </c>
      <c r="C66" s="10" t="n">
        <v>1</v>
      </c>
      <c r="D66" s="8" t="s">
        <v>320</v>
      </c>
      <c r="E66" s="8" t="s">
        <v>321</v>
      </c>
      <c r="F66" s="8" t="s">
        <v>182</v>
      </c>
      <c r="G66" s="8" t="s">
        <v>322</v>
      </c>
      <c r="H66" s="9" t="s">
        <v>312</v>
      </c>
      <c r="I66" s="9" t="s">
        <v>323</v>
      </c>
      <c r="J66" s="11" t="n">
        <f aca="false">MAX(定格の確かめ!H195:H195)</f>
        <v>0.6</v>
      </c>
      <c r="K66" s="8" t="str">
        <f aca="false">IF(COUNTIF(定格の確かめ!J195:J195,"要確認")&gt;0,"要確認","OK")</f>
        <v>OK</v>
      </c>
    </row>
    <row r="67" customFormat="false" ht="15" hidden="false" customHeight="false" outlineLevel="0" collapsed="false">
      <c r="A67" s="4" t="n">
        <v>63</v>
      </c>
      <c r="B67" s="5" t="s">
        <v>324</v>
      </c>
      <c r="C67" s="6" t="n">
        <v>1</v>
      </c>
      <c r="D67" s="4" t="s">
        <v>325</v>
      </c>
      <c r="E67" s="4" t="s">
        <v>326</v>
      </c>
      <c r="F67" s="4" t="s">
        <v>182</v>
      </c>
      <c r="G67" s="4" t="s">
        <v>293</v>
      </c>
      <c r="H67" s="5" t="s">
        <v>327</v>
      </c>
      <c r="I67" s="5" t="s">
        <v>328</v>
      </c>
      <c r="J67" s="7" t="n">
        <f aca="false">MAX(定格の確かめ!H196:H197)</f>
        <v>0.597222222222222</v>
      </c>
      <c r="K67" s="4" t="str">
        <f aca="false">IF(COUNTIF(定格の確かめ!J196:J197,"要確認")&gt;0,"要確認","OK")</f>
        <v>OK</v>
      </c>
    </row>
    <row r="68" customFormat="false" ht="15" hidden="false" customHeight="false" outlineLevel="0" collapsed="false">
      <c r="A68" s="8" t="n">
        <v>64</v>
      </c>
      <c r="B68" s="9" t="s">
        <v>329</v>
      </c>
      <c r="C68" s="10" t="n">
        <v>1</v>
      </c>
      <c r="D68" s="8" t="s">
        <v>330</v>
      </c>
      <c r="E68" s="8" t="s">
        <v>331</v>
      </c>
      <c r="F68" s="8" t="s">
        <v>182</v>
      </c>
      <c r="G68" s="8" t="s">
        <v>311</v>
      </c>
      <c r="H68" s="9" t="s">
        <v>312</v>
      </c>
      <c r="I68" s="9" t="s">
        <v>332</v>
      </c>
      <c r="J68" s="11" t="n">
        <f aca="false">MAX(定格の確かめ!H198:H198)</f>
        <v>0.909090909090909</v>
      </c>
      <c r="K68" s="8" t="str">
        <f aca="false">IF(COUNTIF(定格の確かめ!J198:J198,"要確認")&gt;0,"要確認","OK")</f>
        <v>OK</v>
      </c>
    </row>
    <row r="69" customFormat="false" ht="15" hidden="false" customHeight="false" outlineLevel="0" collapsed="false">
      <c r="A69" s="4" t="n">
        <v>65</v>
      </c>
      <c r="B69" s="5" t="s">
        <v>333</v>
      </c>
      <c r="C69" s="6" t="n">
        <v>1</v>
      </c>
      <c r="D69" s="4" t="s">
        <v>334</v>
      </c>
      <c r="E69" s="4" t="s">
        <v>335</v>
      </c>
      <c r="F69" s="4" t="s">
        <v>182</v>
      </c>
      <c r="G69" s="4" t="s">
        <v>336</v>
      </c>
      <c r="H69" s="5" t="s">
        <v>337</v>
      </c>
      <c r="I69" s="5" t="s">
        <v>338</v>
      </c>
      <c r="J69" s="7" t="n">
        <f aca="false">MAX(定格の確かめ!H199:H199)</f>
        <v>0.909090909090909</v>
      </c>
      <c r="K69" s="4" t="str">
        <f aca="false">IF(COUNTIF(定格の確かめ!J199:J199,"要確認")&gt;0,"要確認","OK")</f>
        <v>OK</v>
      </c>
    </row>
    <row r="71" customFormat="false" ht="15" hidden="false" customHeight="false" outlineLevel="0" collapsed="false">
      <c r="B71" s="12" t="s">
        <v>339</v>
      </c>
      <c r="C71" s="12" t="n">
        <f aca="false">SUM(C5:C69)</f>
        <v>123</v>
      </c>
    </row>
  </sheetData>
  <autoFilter ref="A4:K69"/>
  <conditionalFormatting sqref="K5:K69">
    <cfRule type="cellIs" priority="2" operator="equal" aboveAverage="0" equalAverage="0" bottom="0" percent="0" rank="0" text="" dxfId="5">
      <formula>"要確認"</formula>
    </cfRule>
  </conditionalFormatting>
  <conditionalFormatting sqref="J5:J69">
    <cfRule type="expression" priority="3" aboveAverage="0" equalAverage="0" bottom="0" percent="0" rank="0" text="" dxfId="6">
      <formula>AND(ISNUMBER(J5),J5&gt;0.8)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9"/>
    <col collapsed="false" customWidth="true" hidden="false" outlineLevel="0" max="3" min="3" style="0" width="20"/>
    <col collapsed="false" customWidth="true" hidden="false" outlineLevel="0" max="4" min="4" style="0" width="26"/>
    <col collapsed="false" customWidth="true" hidden="false" outlineLevel="0" max="6" min="5" style="0" width="10"/>
    <col collapsed="false" customWidth="true" hidden="false" outlineLevel="0" max="7" min="7" style="0" width="6"/>
    <col collapsed="false" customWidth="true" hidden="false" outlineLevel="0" max="8" min="8" style="0" width="9"/>
    <col collapsed="false" customWidth="true" hidden="false" outlineLevel="0" max="9" min="9" style="0" width="7"/>
    <col collapsed="false" customWidth="true" hidden="false" outlineLevel="0" max="10" min="10" style="0" width="8"/>
    <col collapsed="false" customWidth="true" hidden="false" outlineLevel="0" max="11" min="11" style="0" width="46"/>
  </cols>
  <sheetData>
    <row r="1" customFormat="false" ht="15" hidden="false" customHeight="false" outlineLevel="0" collapsed="false">
      <c r="A1" s="1" t="s">
        <v>340</v>
      </c>
    </row>
    <row r="2" customFormat="false" ht="15" hidden="false" customHeight="false" outlineLevel="0" collapsed="false">
      <c r="A2" s="2" t="s">
        <v>341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6</v>
      </c>
      <c r="D4" s="3" t="s">
        <v>342</v>
      </c>
      <c r="E4" s="3" t="s">
        <v>343</v>
      </c>
      <c r="F4" s="3" t="s">
        <v>9</v>
      </c>
      <c r="G4" s="3" t="s">
        <v>344</v>
      </c>
      <c r="H4" s="3" t="s">
        <v>345</v>
      </c>
      <c r="I4" s="3" t="s">
        <v>346</v>
      </c>
      <c r="J4" s="3" t="s">
        <v>12</v>
      </c>
      <c r="K4" s="3" t="s">
        <v>347</v>
      </c>
    </row>
    <row r="5" customFormat="false" ht="15" hidden="false" customHeight="false" outlineLevel="0" collapsed="false">
      <c r="A5" s="4" t="n">
        <v>1</v>
      </c>
      <c r="B5" s="4" t="s">
        <v>13</v>
      </c>
      <c r="C5" s="4" t="s">
        <v>15</v>
      </c>
      <c r="D5" s="5" t="s">
        <v>348</v>
      </c>
      <c r="E5" s="13" t="n">
        <v>12</v>
      </c>
      <c r="F5" s="13" t="n">
        <v>100</v>
      </c>
      <c r="G5" s="4" t="s">
        <v>349</v>
      </c>
      <c r="H5" s="7" t="n">
        <f aca="false">IF(F5=0,"",E5/F5)</f>
        <v>0.12</v>
      </c>
      <c r="I5" s="14" t="n">
        <v>0.8</v>
      </c>
      <c r="J5" s="4" t="str">
        <f aca="false">IF(H5="","",IF(H5&lt;=I5,"OK","要確認"))</f>
        <v>OK</v>
      </c>
      <c r="K5" s="5"/>
    </row>
    <row r="6" customFormat="false" ht="15" hidden="false" customHeight="false" outlineLevel="0" collapsed="false">
      <c r="A6" s="4" t="n">
        <v>2</v>
      </c>
      <c r="B6" s="4" t="s">
        <v>20</v>
      </c>
      <c r="C6" s="4" t="s">
        <v>22</v>
      </c>
      <c r="D6" s="5" t="s">
        <v>350</v>
      </c>
      <c r="E6" s="13" t="n">
        <v>30</v>
      </c>
      <c r="F6" s="13" t="n">
        <v>63</v>
      </c>
      <c r="G6" s="4" t="s">
        <v>349</v>
      </c>
      <c r="H6" s="7" t="n">
        <f aca="false">IF(F6=0,"",E6/F6)</f>
        <v>0.476190476190476</v>
      </c>
      <c r="I6" s="14" t="n">
        <v>0.8</v>
      </c>
      <c r="J6" s="4" t="str">
        <f aca="false">IF(H6="","",IF(H6&lt;=I6,"OK","要確認"))</f>
        <v>OK</v>
      </c>
      <c r="K6" s="5"/>
    </row>
    <row r="7" customFormat="false" ht="15" hidden="false" customHeight="false" outlineLevel="0" collapsed="false">
      <c r="A7" s="4" t="n">
        <v>2</v>
      </c>
      <c r="B7" s="4" t="s">
        <v>20</v>
      </c>
      <c r="C7" s="4" t="s">
        <v>22</v>
      </c>
      <c r="D7" s="5" t="s">
        <v>351</v>
      </c>
      <c r="E7" s="13" t="n">
        <v>53.3</v>
      </c>
      <c r="F7" s="13" t="n">
        <v>79</v>
      </c>
      <c r="G7" s="4" t="s">
        <v>349</v>
      </c>
      <c r="H7" s="7" t="n">
        <f aca="false">IF(F7=0,"",E7/F7)</f>
        <v>0.674683544303797</v>
      </c>
      <c r="I7" s="14" t="n">
        <v>0.9</v>
      </c>
      <c r="J7" s="4" t="str">
        <f aca="false">IF(H7="","",IF(H7&lt;=I7,"OK","要確認"))</f>
        <v>OK</v>
      </c>
      <c r="K7" s="5" t="s">
        <v>352</v>
      </c>
    </row>
    <row r="8" customFormat="false" ht="15" hidden="false" customHeight="false" outlineLevel="0" collapsed="false">
      <c r="A8" s="4" t="n">
        <v>2</v>
      </c>
      <c r="B8" s="4" t="s">
        <v>20</v>
      </c>
      <c r="C8" s="4" t="s">
        <v>22</v>
      </c>
      <c r="D8" s="5" t="s">
        <v>353</v>
      </c>
      <c r="E8" s="13" t="n">
        <v>0.187005730868059</v>
      </c>
      <c r="F8" s="13" t="n">
        <v>0.26</v>
      </c>
      <c r="G8" s="4" t="s">
        <v>354</v>
      </c>
      <c r="H8" s="7" t="n">
        <f aca="false">IF(F8=0,"",E8/F8)</f>
        <v>0.719252811030998</v>
      </c>
      <c r="I8" s="14" t="n">
        <v>0.8</v>
      </c>
      <c r="J8" s="4" t="str">
        <f aca="false">IF(H8="","",IF(H8&lt;=I8,"OK","要確認"))</f>
        <v>OK</v>
      </c>
      <c r="K8" s="5" t="s">
        <v>355</v>
      </c>
    </row>
    <row r="9" customFormat="false" ht="15" hidden="false" customHeight="false" outlineLevel="0" collapsed="false">
      <c r="A9" s="4" t="n">
        <v>3</v>
      </c>
      <c r="B9" s="4" t="s">
        <v>356</v>
      </c>
      <c r="C9" s="4" t="s">
        <v>29</v>
      </c>
      <c r="D9" s="5" t="s">
        <v>348</v>
      </c>
      <c r="E9" s="13" t="n">
        <v>53.3</v>
      </c>
      <c r="F9" s="13" t="n">
        <v>100</v>
      </c>
      <c r="G9" s="4" t="s">
        <v>349</v>
      </c>
      <c r="H9" s="7" t="n">
        <f aca="false">IF(F9=0,"",E9/F9)</f>
        <v>0.533</v>
      </c>
      <c r="I9" s="14" t="n">
        <v>0.8</v>
      </c>
      <c r="J9" s="4" t="str">
        <f aca="false">IF(H9="","",IF(H9&lt;=I9,"OK","要確認"))</f>
        <v>OK</v>
      </c>
      <c r="K9" s="5"/>
    </row>
    <row r="10" customFormat="false" ht="15" hidden="false" customHeight="false" outlineLevel="0" collapsed="false">
      <c r="A10" s="4" t="n">
        <v>3</v>
      </c>
      <c r="B10" s="4" t="s">
        <v>356</v>
      </c>
      <c r="C10" s="4" t="s">
        <v>29</v>
      </c>
      <c r="D10" s="5" t="s">
        <v>357</v>
      </c>
      <c r="E10" s="13" t="n">
        <v>0.25</v>
      </c>
      <c r="F10" s="13" t="n">
        <v>1.5</v>
      </c>
      <c r="G10" s="4" t="s">
        <v>354</v>
      </c>
      <c r="H10" s="7" t="n">
        <f aca="false">IF(F10=0,"",E10/F10)</f>
        <v>0.166666666666667</v>
      </c>
      <c r="I10" s="14" t="n">
        <v>0.8</v>
      </c>
      <c r="J10" s="4" t="str">
        <f aca="false">IF(H10="","",IF(H10&lt;=I10,"OK","要確認"))</f>
        <v>OK</v>
      </c>
      <c r="K10" s="5" t="s">
        <v>358</v>
      </c>
    </row>
    <row r="11" customFormat="false" ht="15" hidden="false" customHeight="false" outlineLevel="0" collapsed="false">
      <c r="A11" s="4" t="n">
        <v>3</v>
      </c>
      <c r="B11" s="4" t="s">
        <v>359</v>
      </c>
      <c r="C11" s="4" t="s">
        <v>29</v>
      </c>
      <c r="D11" s="5" t="s">
        <v>348</v>
      </c>
      <c r="E11" s="13" t="n">
        <v>53.3</v>
      </c>
      <c r="F11" s="13" t="n">
        <v>100</v>
      </c>
      <c r="G11" s="4" t="s">
        <v>349</v>
      </c>
      <c r="H11" s="7" t="n">
        <f aca="false">IF(F11=0,"",E11/F11)</f>
        <v>0.533</v>
      </c>
      <c r="I11" s="14" t="n">
        <v>0.8</v>
      </c>
      <c r="J11" s="4" t="str">
        <f aca="false">IF(H11="","",IF(H11&lt;=I11,"OK","要確認"))</f>
        <v>OK</v>
      </c>
      <c r="K11" s="5"/>
    </row>
    <row r="12" customFormat="false" ht="15" hidden="false" customHeight="false" outlineLevel="0" collapsed="false">
      <c r="A12" s="4" t="n">
        <v>3</v>
      </c>
      <c r="B12" s="4" t="s">
        <v>359</v>
      </c>
      <c r="C12" s="4" t="s">
        <v>29</v>
      </c>
      <c r="D12" s="5" t="s">
        <v>357</v>
      </c>
      <c r="E12" s="13" t="n">
        <v>0.25</v>
      </c>
      <c r="F12" s="13" t="n">
        <v>1.5</v>
      </c>
      <c r="G12" s="4" t="s">
        <v>354</v>
      </c>
      <c r="H12" s="7" t="n">
        <f aca="false">IF(F12=0,"",E12/F12)</f>
        <v>0.166666666666667</v>
      </c>
      <c r="I12" s="14" t="n">
        <v>0.8</v>
      </c>
      <c r="J12" s="4" t="str">
        <f aca="false">IF(H12="","",IF(H12&lt;=I12,"OK","要確認"))</f>
        <v>OK</v>
      </c>
      <c r="K12" s="5" t="s">
        <v>358</v>
      </c>
    </row>
    <row r="13" customFormat="false" ht="15" hidden="false" customHeight="false" outlineLevel="0" collapsed="false">
      <c r="A13" s="4" t="n">
        <v>3</v>
      </c>
      <c r="B13" s="4" t="s">
        <v>360</v>
      </c>
      <c r="C13" s="4" t="s">
        <v>29</v>
      </c>
      <c r="D13" s="5" t="s">
        <v>348</v>
      </c>
      <c r="E13" s="13" t="n">
        <v>53.3</v>
      </c>
      <c r="F13" s="13" t="n">
        <v>100</v>
      </c>
      <c r="G13" s="4" t="s">
        <v>349</v>
      </c>
      <c r="H13" s="7" t="n">
        <f aca="false">IF(F13=0,"",E13/F13)</f>
        <v>0.533</v>
      </c>
      <c r="I13" s="14" t="n">
        <v>0.8</v>
      </c>
      <c r="J13" s="4" t="str">
        <f aca="false">IF(H13="","",IF(H13&lt;=I13,"OK","要確認"))</f>
        <v>OK</v>
      </c>
      <c r="K13" s="5"/>
    </row>
    <row r="14" customFormat="false" ht="15" hidden="false" customHeight="false" outlineLevel="0" collapsed="false">
      <c r="A14" s="4" t="n">
        <v>3</v>
      </c>
      <c r="B14" s="4" t="s">
        <v>360</v>
      </c>
      <c r="C14" s="4" t="s">
        <v>29</v>
      </c>
      <c r="D14" s="5" t="s">
        <v>357</v>
      </c>
      <c r="E14" s="13" t="n">
        <v>0.25</v>
      </c>
      <c r="F14" s="13" t="n">
        <v>1.5</v>
      </c>
      <c r="G14" s="4" t="s">
        <v>354</v>
      </c>
      <c r="H14" s="7" t="n">
        <f aca="false">IF(F14=0,"",E14/F14)</f>
        <v>0.166666666666667</v>
      </c>
      <c r="I14" s="14" t="n">
        <v>0.8</v>
      </c>
      <c r="J14" s="4" t="str">
        <f aca="false">IF(H14="","",IF(H14&lt;=I14,"OK","要確認"))</f>
        <v>OK</v>
      </c>
      <c r="K14" s="5" t="s">
        <v>358</v>
      </c>
    </row>
    <row r="15" customFormat="false" ht="15" hidden="false" customHeight="false" outlineLevel="0" collapsed="false">
      <c r="A15" s="4" t="n">
        <v>3</v>
      </c>
      <c r="B15" s="4" t="s">
        <v>361</v>
      </c>
      <c r="C15" s="4" t="s">
        <v>29</v>
      </c>
      <c r="D15" s="5" t="s">
        <v>348</v>
      </c>
      <c r="E15" s="13" t="n">
        <v>53.3</v>
      </c>
      <c r="F15" s="13" t="n">
        <v>100</v>
      </c>
      <c r="G15" s="4" t="s">
        <v>349</v>
      </c>
      <c r="H15" s="7" t="n">
        <f aca="false">IF(F15=0,"",E15/F15)</f>
        <v>0.533</v>
      </c>
      <c r="I15" s="14" t="n">
        <v>0.8</v>
      </c>
      <c r="J15" s="4" t="str">
        <f aca="false">IF(H15="","",IF(H15&lt;=I15,"OK","要確認"))</f>
        <v>OK</v>
      </c>
      <c r="K15" s="5"/>
    </row>
    <row r="16" customFormat="false" ht="15" hidden="false" customHeight="false" outlineLevel="0" collapsed="false">
      <c r="A16" s="4" t="n">
        <v>3</v>
      </c>
      <c r="B16" s="4" t="s">
        <v>361</v>
      </c>
      <c r="C16" s="4" t="s">
        <v>29</v>
      </c>
      <c r="D16" s="5" t="s">
        <v>357</v>
      </c>
      <c r="E16" s="13" t="n">
        <v>0.25</v>
      </c>
      <c r="F16" s="13" t="n">
        <v>1.5</v>
      </c>
      <c r="G16" s="4" t="s">
        <v>354</v>
      </c>
      <c r="H16" s="7" t="n">
        <f aca="false">IF(F16=0,"",E16/F16)</f>
        <v>0.166666666666667</v>
      </c>
      <c r="I16" s="14" t="n">
        <v>0.8</v>
      </c>
      <c r="J16" s="4" t="str">
        <f aca="false">IF(H16="","",IF(H16&lt;=I16,"OK","要確認"))</f>
        <v>OK</v>
      </c>
      <c r="K16" s="5" t="s">
        <v>358</v>
      </c>
    </row>
    <row r="17" customFormat="false" ht="15" hidden="false" customHeight="false" outlineLevel="0" collapsed="false">
      <c r="A17" s="4" t="n">
        <v>3</v>
      </c>
      <c r="B17" s="4" t="s">
        <v>362</v>
      </c>
      <c r="C17" s="4" t="s">
        <v>29</v>
      </c>
      <c r="D17" s="5" t="s">
        <v>348</v>
      </c>
      <c r="E17" s="13" t="n">
        <v>53.3</v>
      </c>
      <c r="F17" s="13" t="n">
        <v>100</v>
      </c>
      <c r="G17" s="4" t="s">
        <v>349</v>
      </c>
      <c r="H17" s="7" t="n">
        <f aca="false">IF(F17=0,"",E17/F17)</f>
        <v>0.533</v>
      </c>
      <c r="I17" s="14" t="n">
        <v>0.8</v>
      </c>
      <c r="J17" s="4" t="str">
        <f aca="false">IF(H17="","",IF(H17&lt;=I17,"OK","要確認"))</f>
        <v>OK</v>
      </c>
      <c r="K17" s="5"/>
    </row>
    <row r="18" customFormat="false" ht="15" hidden="false" customHeight="false" outlineLevel="0" collapsed="false">
      <c r="A18" s="4" t="n">
        <v>3</v>
      </c>
      <c r="B18" s="4" t="s">
        <v>362</v>
      </c>
      <c r="C18" s="4" t="s">
        <v>29</v>
      </c>
      <c r="D18" s="5" t="s">
        <v>357</v>
      </c>
      <c r="E18" s="13" t="n">
        <v>0.25</v>
      </c>
      <c r="F18" s="13" t="n">
        <v>1.5</v>
      </c>
      <c r="G18" s="4" t="s">
        <v>354</v>
      </c>
      <c r="H18" s="7" t="n">
        <f aca="false">IF(F18=0,"",E18/F18)</f>
        <v>0.166666666666667</v>
      </c>
      <c r="I18" s="14" t="n">
        <v>0.8</v>
      </c>
      <c r="J18" s="4" t="str">
        <f aca="false">IF(H18="","",IF(H18&lt;=I18,"OK","要確認"))</f>
        <v>OK</v>
      </c>
      <c r="K18" s="5" t="s">
        <v>358</v>
      </c>
    </row>
    <row r="19" customFormat="false" ht="15" hidden="false" customHeight="false" outlineLevel="0" collapsed="false">
      <c r="A19" s="4" t="n">
        <v>3</v>
      </c>
      <c r="B19" s="4" t="s">
        <v>363</v>
      </c>
      <c r="C19" s="4" t="s">
        <v>29</v>
      </c>
      <c r="D19" s="5" t="s">
        <v>348</v>
      </c>
      <c r="E19" s="13" t="n">
        <v>53.3</v>
      </c>
      <c r="F19" s="13" t="n">
        <v>100</v>
      </c>
      <c r="G19" s="4" t="s">
        <v>349</v>
      </c>
      <c r="H19" s="7" t="n">
        <f aca="false">IF(F19=0,"",E19/F19)</f>
        <v>0.533</v>
      </c>
      <c r="I19" s="14" t="n">
        <v>0.8</v>
      </c>
      <c r="J19" s="4" t="str">
        <f aca="false">IF(H19="","",IF(H19&lt;=I19,"OK","要確認"))</f>
        <v>OK</v>
      </c>
      <c r="K19" s="5"/>
    </row>
    <row r="20" customFormat="false" ht="15" hidden="false" customHeight="false" outlineLevel="0" collapsed="false">
      <c r="A20" s="4" t="n">
        <v>3</v>
      </c>
      <c r="B20" s="4" t="s">
        <v>363</v>
      </c>
      <c r="C20" s="4" t="s">
        <v>29</v>
      </c>
      <c r="D20" s="5" t="s">
        <v>357</v>
      </c>
      <c r="E20" s="13" t="n">
        <v>0.25</v>
      </c>
      <c r="F20" s="13" t="n">
        <v>1.5</v>
      </c>
      <c r="G20" s="4" t="s">
        <v>354</v>
      </c>
      <c r="H20" s="7" t="n">
        <f aca="false">IF(F20=0,"",E20/F20)</f>
        <v>0.166666666666667</v>
      </c>
      <c r="I20" s="14" t="n">
        <v>0.8</v>
      </c>
      <c r="J20" s="4" t="str">
        <f aca="false">IF(H20="","",IF(H20&lt;=I20,"OK","要確認"))</f>
        <v>OK</v>
      </c>
      <c r="K20" s="5" t="s">
        <v>358</v>
      </c>
    </row>
    <row r="21" customFormat="false" ht="15" hidden="false" customHeight="false" outlineLevel="0" collapsed="false">
      <c r="A21" s="4" t="n">
        <v>4</v>
      </c>
      <c r="B21" s="4" t="s">
        <v>364</v>
      </c>
      <c r="C21" s="4" t="s">
        <v>33</v>
      </c>
      <c r="D21" s="5" t="s">
        <v>348</v>
      </c>
      <c r="E21" s="13" t="n">
        <v>6</v>
      </c>
      <c r="F21" s="13" t="n">
        <v>50</v>
      </c>
      <c r="G21" s="4" t="s">
        <v>349</v>
      </c>
      <c r="H21" s="7" t="n">
        <f aca="false">IF(F21=0,"",E21/F21)</f>
        <v>0.12</v>
      </c>
      <c r="I21" s="14" t="n">
        <v>0.8</v>
      </c>
      <c r="J21" s="4" t="str">
        <f aca="false">IF(H21="","",IF(H21&lt;=I21,"OK","要確認"))</f>
        <v>OK</v>
      </c>
      <c r="K21" s="5"/>
    </row>
    <row r="22" customFormat="false" ht="15" hidden="false" customHeight="false" outlineLevel="0" collapsed="false">
      <c r="A22" s="4" t="n">
        <v>4</v>
      </c>
      <c r="B22" s="4" t="s">
        <v>365</v>
      </c>
      <c r="C22" s="4" t="s">
        <v>33</v>
      </c>
      <c r="D22" s="5" t="s">
        <v>348</v>
      </c>
      <c r="E22" s="13" t="n">
        <v>6</v>
      </c>
      <c r="F22" s="13" t="n">
        <v>50</v>
      </c>
      <c r="G22" s="4" t="s">
        <v>349</v>
      </c>
      <c r="H22" s="7" t="n">
        <f aca="false">IF(F22=0,"",E22/F22)</f>
        <v>0.12</v>
      </c>
      <c r="I22" s="14" t="n">
        <v>0.8</v>
      </c>
      <c r="J22" s="4" t="str">
        <f aca="false">IF(H22="","",IF(H22&lt;=I22,"OK","要確認"))</f>
        <v>OK</v>
      </c>
      <c r="K22" s="5"/>
    </row>
    <row r="23" customFormat="false" ht="15" hidden="false" customHeight="false" outlineLevel="0" collapsed="false">
      <c r="A23" s="4" t="n">
        <v>4</v>
      </c>
      <c r="B23" s="4" t="s">
        <v>366</v>
      </c>
      <c r="C23" s="4" t="s">
        <v>33</v>
      </c>
      <c r="D23" s="5" t="s">
        <v>348</v>
      </c>
      <c r="E23" s="13" t="n">
        <v>3.3</v>
      </c>
      <c r="F23" s="13" t="n">
        <v>50</v>
      </c>
      <c r="G23" s="4" t="s">
        <v>349</v>
      </c>
      <c r="H23" s="7" t="n">
        <f aca="false">IF(F23=0,"",E23/F23)</f>
        <v>0.066</v>
      </c>
      <c r="I23" s="14" t="n">
        <v>0.8</v>
      </c>
      <c r="J23" s="4" t="str">
        <f aca="false">IF(H23="","",IF(H23&lt;=I23,"OK","要確認"))</f>
        <v>OK</v>
      </c>
      <c r="K23" s="5"/>
    </row>
    <row r="24" customFormat="false" ht="15" hidden="false" customHeight="false" outlineLevel="0" collapsed="false">
      <c r="A24" s="4" t="n">
        <v>4</v>
      </c>
      <c r="B24" s="4" t="s">
        <v>367</v>
      </c>
      <c r="C24" s="4" t="s">
        <v>33</v>
      </c>
      <c r="D24" s="5" t="s">
        <v>348</v>
      </c>
      <c r="E24" s="13" t="n">
        <v>3.3</v>
      </c>
      <c r="F24" s="13" t="n">
        <v>50</v>
      </c>
      <c r="G24" s="4" t="s">
        <v>349</v>
      </c>
      <c r="H24" s="7" t="n">
        <f aca="false">IF(F24=0,"",E24/F24)</f>
        <v>0.066</v>
      </c>
      <c r="I24" s="14" t="n">
        <v>0.8</v>
      </c>
      <c r="J24" s="4" t="str">
        <f aca="false">IF(H24="","",IF(H24&lt;=I24,"OK","要確認"))</f>
        <v>OK</v>
      </c>
      <c r="K24" s="5"/>
    </row>
    <row r="25" customFormat="false" ht="15" hidden="false" customHeight="false" outlineLevel="0" collapsed="false">
      <c r="A25" s="4" t="n">
        <v>4</v>
      </c>
      <c r="B25" s="4" t="s">
        <v>368</v>
      </c>
      <c r="C25" s="4" t="s">
        <v>33</v>
      </c>
      <c r="D25" s="5" t="s">
        <v>348</v>
      </c>
      <c r="E25" s="13" t="n">
        <v>12.3485252525253</v>
      </c>
      <c r="F25" s="13" t="n">
        <v>50</v>
      </c>
      <c r="G25" s="4" t="s">
        <v>349</v>
      </c>
      <c r="H25" s="7" t="n">
        <f aca="false">IF(F25=0,"",E25/F25)</f>
        <v>0.246970505050505</v>
      </c>
      <c r="I25" s="14" t="n">
        <v>0.8</v>
      </c>
      <c r="J25" s="4" t="str">
        <f aca="false">IF(H25="","",IF(H25&lt;=I25,"OK","要確認"))</f>
        <v>OK</v>
      </c>
      <c r="K25" s="5"/>
    </row>
    <row r="26" customFormat="false" ht="15" hidden="false" customHeight="false" outlineLevel="0" collapsed="false">
      <c r="A26" s="4" t="n">
        <v>4</v>
      </c>
      <c r="B26" s="4" t="s">
        <v>369</v>
      </c>
      <c r="C26" s="4" t="s">
        <v>33</v>
      </c>
      <c r="D26" s="5" t="s">
        <v>348</v>
      </c>
      <c r="E26" s="13" t="n">
        <v>3.3</v>
      </c>
      <c r="F26" s="13" t="n">
        <v>50</v>
      </c>
      <c r="G26" s="4" t="s">
        <v>349</v>
      </c>
      <c r="H26" s="7" t="n">
        <f aca="false">IF(F26=0,"",E26/F26)</f>
        <v>0.066</v>
      </c>
      <c r="I26" s="14" t="n">
        <v>0.8</v>
      </c>
      <c r="J26" s="4" t="str">
        <f aca="false">IF(H26="","",IF(H26&lt;=I26,"OK","要確認"))</f>
        <v>OK</v>
      </c>
      <c r="K26" s="5"/>
    </row>
    <row r="27" customFormat="false" ht="15" hidden="false" customHeight="false" outlineLevel="0" collapsed="false">
      <c r="A27" s="4" t="n">
        <v>4</v>
      </c>
      <c r="B27" s="4" t="s">
        <v>370</v>
      </c>
      <c r="C27" s="4" t="s">
        <v>33</v>
      </c>
      <c r="D27" s="5" t="s">
        <v>348</v>
      </c>
      <c r="E27" s="13" t="n">
        <v>3.3</v>
      </c>
      <c r="F27" s="13" t="n">
        <v>50</v>
      </c>
      <c r="G27" s="4" t="s">
        <v>349</v>
      </c>
      <c r="H27" s="7" t="n">
        <f aca="false">IF(F27=0,"",E27/F27)</f>
        <v>0.066</v>
      </c>
      <c r="I27" s="14" t="n">
        <v>0.8</v>
      </c>
      <c r="J27" s="4" t="str">
        <f aca="false">IF(H27="","",IF(H27&lt;=I27,"OK","要確認"))</f>
        <v>OK</v>
      </c>
      <c r="K27" s="5"/>
    </row>
    <row r="28" customFormat="false" ht="15" hidden="false" customHeight="false" outlineLevel="0" collapsed="false">
      <c r="A28" s="4" t="n">
        <v>4</v>
      </c>
      <c r="B28" s="4" t="s">
        <v>371</v>
      </c>
      <c r="C28" s="4" t="s">
        <v>33</v>
      </c>
      <c r="D28" s="5" t="s">
        <v>348</v>
      </c>
      <c r="E28" s="13" t="n">
        <v>3.3</v>
      </c>
      <c r="F28" s="13" t="n">
        <v>50</v>
      </c>
      <c r="G28" s="4" t="s">
        <v>349</v>
      </c>
      <c r="H28" s="7" t="n">
        <f aca="false">IF(F28=0,"",E28/F28)</f>
        <v>0.066</v>
      </c>
      <c r="I28" s="14" t="n">
        <v>0.8</v>
      </c>
      <c r="J28" s="4" t="str">
        <f aca="false">IF(H28="","",IF(H28&lt;=I28,"OK","要確認"))</f>
        <v>OK</v>
      </c>
      <c r="K28" s="5"/>
    </row>
    <row r="29" customFormat="false" ht="15" hidden="false" customHeight="false" outlineLevel="0" collapsed="false">
      <c r="A29" s="4" t="n">
        <v>4</v>
      </c>
      <c r="B29" s="4" t="s">
        <v>372</v>
      </c>
      <c r="C29" s="4" t="s">
        <v>33</v>
      </c>
      <c r="D29" s="5" t="s">
        <v>348</v>
      </c>
      <c r="E29" s="13" t="n">
        <v>3.3</v>
      </c>
      <c r="F29" s="13" t="n">
        <v>50</v>
      </c>
      <c r="G29" s="4" t="s">
        <v>349</v>
      </c>
      <c r="H29" s="7" t="n">
        <f aca="false">IF(F29=0,"",E29/F29)</f>
        <v>0.066</v>
      </c>
      <c r="I29" s="14" t="n">
        <v>0.8</v>
      </c>
      <c r="J29" s="4" t="str">
        <f aca="false">IF(H29="","",IF(H29&lt;=I29,"OK","要確認"))</f>
        <v>OK</v>
      </c>
      <c r="K29" s="5"/>
    </row>
    <row r="30" customFormat="false" ht="15" hidden="false" customHeight="false" outlineLevel="0" collapsed="false">
      <c r="A30" s="4" t="n">
        <v>4</v>
      </c>
      <c r="B30" s="4" t="s">
        <v>373</v>
      </c>
      <c r="C30" s="4" t="s">
        <v>33</v>
      </c>
      <c r="D30" s="5" t="s">
        <v>348</v>
      </c>
      <c r="E30" s="13" t="n">
        <v>3.3</v>
      </c>
      <c r="F30" s="13" t="n">
        <v>50</v>
      </c>
      <c r="G30" s="4" t="s">
        <v>349</v>
      </c>
      <c r="H30" s="7" t="n">
        <f aca="false">IF(F30=0,"",E30/F30)</f>
        <v>0.066</v>
      </c>
      <c r="I30" s="14" t="n">
        <v>0.8</v>
      </c>
      <c r="J30" s="4" t="str">
        <f aca="false">IF(H30="","",IF(H30&lt;=I30,"OK","要確認"))</f>
        <v>OK</v>
      </c>
      <c r="K30" s="5"/>
    </row>
    <row r="31" customFormat="false" ht="15" hidden="false" customHeight="false" outlineLevel="0" collapsed="false">
      <c r="A31" s="4" t="n">
        <v>5</v>
      </c>
      <c r="B31" s="4" t="s">
        <v>374</v>
      </c>
      <c r="C31" s="4" t="s">
        <v>38</v>
      </c>
      <c r="D31" s="5" t="s">
        <v>348</v>
      </c>
      <c r="E31" s="13" t="n">
        <v>12.3485252525253</v>
      </c>
      <c r="F31" s="13" t="n">
        <v>25</v>
      </c>
      <c r="G31" s="4" t="s">
        <v>349</v>
      </c>
      <c r="H31" s="7" t="n">
        <f aca="false">IF(F31=0,"",E31/F31)</f>
        <v>0.49394101010101</v>
      </c>
      <c r="I31" s="14" t="n">
        <v>0.8</v>
      </c>
      <c r="J31" s="4" t="str">
        <f aca="false">IF(H31="","",IF(H31&lt;=I31,"OK","要確認"))</f>
        <v>OK</v>
      </c>
      <c r="K31" s="5"/>
    </row>
    <row r="32" customFormat="false" ht="15" hidden="false" customHeight="false" outlineLevel="0" collapsed="false">
      <c r="A32" s="4" t="n">
        <v>5</v>
      </c>
      <c r="B32" s="4" t="s">
        <v>374</v>
      </c>
      <c r="C32" s="4" t="s">
        <v>38</v>
      </c>
      <c r="D32" s="5" t="s">
        <v>375</v>
      </c>
      <c r="E32" s="13" t="n">
        <v>15.9</v>
      </c>
      <c r="F32" s="13" t="n">
        <v>25</v>
      </c>
      <c r="G32" s="4" t="s">
        <v>349</v>
      </c>
      <c r="H32" s="7" t="n">
        <f aca="false">IF(F32=0,"",E32/F32)</f>
        <v>0.636</v>
      </c>
      <c r="I32" s="14" t="n">
        <v>0.8</v>
      </c>
      <c r="J32" s="4" t="str">
        <f aca="false">IF(H32="","",IF(H32&lt;=I32,"OK","要確認"))</f>
        <v>OK</v>
      </c>
      <c r="K32" s="5" t="s">
        <v>376</v>
      </c>
    </row>
    <row r="33" customFormat="false" ht="15" hidden="false" customHeight="false" outlineLevel="0" collapsed="false">
      <c r="A33" s="4" t="n">
        <v>5</v>
      </c>
      <c r="B33" s="4" t="s">
        <v>377</v>
      </c>
      <c r="C33" s="4" t="s">
        <v>38</v>
      </c>
      <c r="D33" s="5" t="s">
        <v>348</v>
      </c>
      <c r="E33" s="13" t="n">
        <v>12.3485252525253</v>
      </c>
      <c r="F33" s="13" t="n">
        <v>25</v>
      </c>
      <c r="G33" s="4" t="s">
        <v>349</v>
      </c>
      <c r="H33" s="7" t="n">
        <f aca="false">IF(F33=0,"",E33/F33)</f>
        <v>0.49394101010101</v>
      </c>
      <c r="I33" s="14" t="n">
        <v>0.8</v>
      </c>
      <c r="J33" s="4" t="str">
        <f aca="false">IF(H33="","",IF(H33&lt;=I33,"OK","要確認"))</f>
        <v>OK</v>
      </c>
      <c r="K33" s="5"/>
    </row>
    <row r="34" customFormat="false" ht="15" hidden="false" customHeight="false" outlineLevel="0" collapsed="false">
      <c r="A34" s="4" t="n">
        <v>5</v>
      </c>
      <c r="B34" s="4" t="s">
        <v>377</v>
      </c>
      <c r="C34" s="4" t="s">
        <v>38</v>
      </c>
      <c r="D34" s="5" t="s">
        <v>375</v>
      </c>
      <c r="E34" s="13" t="n">
        <v>15.9</v>
      </c>
      <c r="F34" s="13" t="n">
        <v>25</v>
      </c>
      <c r="G34" s="4" t="s">
        <v>349</v>
      </c>
      <c r="H34" s="7" t="n">
        <f aca="false">IF(F34=0,"",E34/F34)</f>
        <v>0.636</v>
      </c>
      <c r="I34" s="14" t="n">
        <v>0.8</v>
      </c>
      <c r="J34" s="4" t="str">
        <f aca="false">IF(H34="","",IF(H34&lt;=I34,"OK","要確認"))</f>
        <v>OK</v>
      </c>
      <c r="K34" s="5" t="s">
        <v>376</v>
      </c>
    </row>
    <row r="35" customFormat="false" ht="15" hidden="false" customHeight="false" outlineLevel="0" collapsed="false">
      <c r="A35" s="4" t="n">
        <v>5</v>
      </c>
      <c r="B35" s="4" t="s">
        <v>378</v>
      </c>
      <c r="C35" s="4" t="s">
        <v>38</v>
      </c>
      <c r="D35" s="5" t="s">
        <v>348</v>
      </c>
      <c r="E35" s="13" t="n">
        <v>12.3485252525253</v>
      </c>
      <c r="F35" s="13" t="n">
        <v>25</v>
      </c>
      <c r="G35" s="4" t="s">
        <v>349</v>
      </c>
      <c r="H35" s="7" t="n">
        <f aca="false">IF(F35=0,"",E35/F35)</f>
        <v>0.49394101010101</v>
      </c>
      <c r="I35" s="14" t="n">
        <v>0.8</v>
      </c>
      <c r="J35" s="4" t="str">
        <f aca="false">IF(H35="","",IF(H35&lt;=I35,"OK","要確認"))</f>
        <v>OK</v>
      </c>
      <c r="K35" s="5"/>
    </row>
    <row r="36" customFormat="false" ht="15" hidden="false" customHeight="false" outlineLevel="0" collapsed="false">
      <c r="A36" s="4" t="n">
        <v>5</v>
      </c>
      <c r="B36" s="4" t="s">
        <v>378</v>
      </c>
      <c r="C36" s="4" t="s">
        <v>38</v>
      </c>
      <c r="D36" s="5" t="s">
        <v>375</v>
      </c>
      <c r="E36" s="13" t="n">
        <v>15.9</v>
      </c>
      <c r="F36" s="13" t="n">
        <v>25</v>
      </c>
      <c r="G36" s="4" t="s">
        <v>349</v>
      </c>
      <c r="H36" s="7" t="n">
        <f aca="false">IF(F36=0,"",E36/F36)</f>
        <v>0.636</v>
      </c>
      <c r="I36" s="14" t="n">
        <v>0.8</v>
      </c>
      <c r="J36" s="4" t="str">
        <f aca="false">IF(H36="","",IF(H36&lt;=I36,"OK","要確認"))</f>
        <v>OK</v>
      </c>
      <c r="K36" s="5" t="s">
        <v>376</v>
      </c>
    </row>
    <row r="37" customFormat="false" ht="15" hidden="false" customHeight="false" outlineLevel="0" collapsed="false">
      <c r="A37" s="4" t="n">
        <v>6</v>
      </c>
      <c r="B37" s="4" t="s">
        <v>41</v>
      </c>
      <c r="C37" s="4" t="s">
        <v>43</v>
      </c>
      <c r="D37" s="5" t="s">
        <v>348</v>
      </c>
      <c r="E37" s="13" t="n">
        <v>3</v>
      </c>
      <c r="F37" s="13" t="n">
        <v>50</v>
      </c>
      <c r="G37" s="4" t="s">
        <v>349</v>
      </c>
      <c r="H37" s="7" t="n">
        <f aca="false">IF(F37=0,"",E37/F37)</f>
        <v>0.06</v>
      </c>
      <c r="I37" s="14" t="n">
        <v>0.8</v>
      </c>
      <c r="J37" s="4" t="str">
        <f aca="false">IF(H37="","",IF(H37&lt;=I37,"OK","要確認"))</f>
        <v>OK</v>
      </c>
      <c r="K37" s="5"/>
    </row>
    <row r="38" customFormat="false" ht="15" hidden="false" customHeight="false" outlineLevel="0" collapsed="false">
      <c r="A38" s="4" t="n">
        <v>7</v>
      </c>
      <c r="B38" s="4" t="s">
        <v>379</v>
      </c>
      <c r="C38" s="4" t="s">
        <v>47</v>
      </c>
      <c r="D38" s="5" t="s">
        <v>348</v>
      </c>
      <c r="E38" s="13" t="n">
        <v>3</v>
      </c>
      <c r="F38" s="13" t="n">
        <v>50</v>
      </c>
      <c r="G38" s="4" t="s">
        <v>349</v>
      </c>
      <c r="H38" s="7" t="n">
        <f aca="false">IF(F38=0,"",E38/F38)</f>
        <v>0.06</v>
      </c>
      <c r="I38" s="14" t="n">
        <v>0.8</v>
      </c>
      <c r="J38" s="4" t="str">
        <f aca="false">IF(H38="","",IF(H38&lt;=I38,"OK","要確認"))</f>
        <v>OK</v>
      </c>
      <c r="K38" s="5"/>
    </row>
    <row r="39" customFormat="false" ht="15" hidden="false" customHeight="false" outlineLevel="0" collapsed="false">
      <c r="A39" s="4" t="n">
        <v>7</v>
      </c>
      <c r="B39" s="4" t="s">
        <v>380</v>
      </c>
      <c r="C39" s="4" t="s">
        <v>47</v>
      </c>
      <c r="D39" s="5" t="s">
        <v>348</v>
      </c>
      <c r="E39" s="13" t="n">
        <v>5</v>
      </c>
      <c r="F39" s="13" t="n">
        <v>50</v>
      </c>
      <c r="G39" s="4" t="s">
        <v>349</v>
      </c>
      <c r="H39" s="7" t="n">
        <f aca="false">IF(F39=0,"",E39/F39)</f>
        <v>0.1</v>
      </c>
      <c r="I39" s="14" t="n">
        <v>0.8</v>
      </c>
      <c r="J39" s="4" t="str">
        <f aca="false">IF(H39="","",IF(H39&lt;=I39,"OK","要確認"))</f>
        <v>OK</v>
      </c>
      <c r="K39" s="5"/>
    </row>
    <row r="40" customFormat="false" ht="15" hidden="false" customHeight="false" outlineLevel="0" collapsed="false">
      <c r="A40" s="4" t="n">
        <v>7</v>
      </c>
      <c r="B40" s="4" t="s">
        <v>381</v>
      </c>
      <c r="C40" s="4" t="s">
        <v>47</v>
      </c>
      <c r="D40" s="5" t="s">
        <v>348</v>
      </c>
      <c r="E40" s="13" t="n">
        <v>5</v>
      </c>
      <c r="F40" s="13" t="n">
        <v>50</v>
      </c>
      <c r="G40" s="4" t="s">
        <v>349</v>
      </c>
      <c r="H40" s="7" t="n">
        <f aca="false">IF(F40=0,"",E40/F40)</f>
        <v>0.1</v>
      </c>
      <c r="I40" s="14" t="n">
        <v>0.8</v>
      </c>
      <c r="J40" s="4" t="str">
        <f aca="false">IF(H40="","",IF(H40&lt;=I40,"OK","要確認"))</f>
        <v>OK</v>
      </c>
      <c r="K40" s="5"/>
    </row>
    <row r="41" customFormat="false" ht="15" hidden="false" customHeight="false" outlineLevel="0" collapsed="false">
      <c r="A41" s="4" t="n">
        <v>8</v>
      </c>
      <c r="B41" s="4" t="s">
        <v>382</v>
      </c>
      <c r="C41" s="4" t="s">
        <v>52</v>
      </c>
      <c r="D41" s="5" t="s">
        <v>348</v>
      </c>
      <c r="E41" s="13" t="n">
        <v>12.3485252525253</v>
      </c>
      <c r="F41" s="13" t="n">
        <v>25</v>
      </c>
      <c r="G41" s="4" t="s">
        <v>349</v>
      </c>
      <c r="H41" s="7" t="n">
        <f aca="false">IF(F41=0,"",E41/F41)</f>
        <v>0.49394101010101</v>
      </c>
      <c r="I41" s="14" t="n">
        <v>0.8</v>
      </c>
      <c r="J41" s="4" t="str">
        <f aca="false">IF(H41="","",IF(H41&lt;=I41,"OK","要確認"))</f>
        <v>OK</v>
      </c>
      <c r="K41" s="5"/>
    </row>
    <row r="42" customFormat="false" ht="15" hidden="false" customHeight="false" outlineLevel="0" collapsed="false">
      <c r="A42" s="4" t="n">
        <v>8</v>
      </c>
      <c r="B42" s="4" t="s">
        <v>383</v>
      </c>
      <c r="C42" s="4" t="s">
        <v>52</v>
      </c>
      <c r="D42" s="5" t="s">
        <v>348</v>
      </c>
      <c r="E42" s="13" t="n">
        <v>12.3485252525253</v>
      </c>
      <c r="F42" s="13" t="n">
        <v>25</v>
      </c>
      <c r="G42" s="4" t="s">
        <v>349</v>
      </c>
      <c r="H42" s="7" t="n">
        <f aca="false">IF(F42=0,"",E42/F42)</f>
        <v>0.49394101010101</v>
      </c>
      <c r="I42" s="14" t="n">
        <v>0.8</v>
      </c>
      <c r="J42" s="4" t="str">
        <f aca="false">IF(H42="","",IF(H42&lt;=I42,"OK","要確認"))</f>
        <v>OK</v>
      </c>
      <c r="K42" s="5"/>
    </row>
    <row r="43" customFormat="false" ht="15" hidden="false" customHeight="false" outlineLevel="0" collapsed="false">
      <c r="A43" s="4" t="n">
        <v>8</v>
      </c>
      <c r="B43" s="4" t="s">
        <v>384</v>
      </c>
      <c r="C43" s="4" t="s">
        <v>52</v>
      </c>
      <c r="D43" s="5" t="s">
        <v>348</v>
      </c>
      <c r="E43" s="13" t="n">
        <v>12.3485252525253</v>
      </c>
      <c r="F43" s="13" t="n">
        <v>25</v>
      </c>
      <c r="G43" s="4" t="s">
        <v>349</v>
      </c>
      <c r="H43" s="7" t="n">
        <f aca="false">IF(F43=0,"",E43/F43)</f>
        <v>0.49394101010101</v>
      </c>
      <c r="I43" s="14" t="n">
        <v>0.8</v>
      </c>
      <c r="J43" s="4" t="str">
        <f aca="false">IF(H43="","",IF(H43&lt;=I43,"OK","要確認"))</f>
        <v>OK</v>
      </c>
      <c r="K43" s="5"/>
    </row>
    <row r="44" customFormat="false" ht="15" hidden="false" customHeight="false" outlineLevel="0" collapsed="false">
      <c r="A44" s="4" t="n">
        <v>9</v>
      </c>
      <c r="B44" s="4" t="s">
        <v>385</v>
      </c>
      <c r="C44" s="4" t="s">
        <v>56</v>
      </c>
      <c r="D44" s="5" t="s">
        <v>348</v>
      </c>
      <c r="E44" s="13" t="n">
        <v>3.3</v>
      </c>
      <c r="F44" s="13" t="n">
        <v>10</v>
      </c>
      <c r="G44" s="4" t="s">
        <v>349</v>
      </c>
      <c r="H44" s="7" t="n">
        <f aca="false">IF(F44=0,"",E44/F44)</f>
        <v>0.33</v>
      </c>
      <c r="I44" s="14" t="n">
        <v>0.8</v>
      </c>
      <c r="J44" s="4" t="str">
        <f aca="false">IF(H44="","",IF(H44&lt;=I44,"OK","要確認"))</f>
        <v>OK</v>
      </c>
      <c r="K44" s="5"/>
    </row>
    <row r="45" customFormat="false" ht="15" hidden="false" customHeight="false" outlineLevel="0" collapsed="false">
      <c r="A45" s="4" t="n">
        <v>9</v>
      </c>
      <c r="B45" s="4" t="s">
        <v>386</v>
      </c>
      <c r="C45" s="4" t="s">
        <v>56</v>
      </c>
      <c r="D45" s="5" t="s">
        <v>348</v>
      </c>
      <c r="E45" s="13" t="n">
        <v>3.3</v>
      </c>
      <c r="F45" s="13" t="n">
        <v>10</v>
      </c>
      <c r="G45" s="4" t="s">
        <v>349</v>
      </c>
      <c r="H45" s="7" t="n">
        <f aca="false">IF(F45=0,"",E45/F45)</f>
        <v>0.33</v>
      </c>
      <c r="I45" s="14" t="n">
        <v>0.8</v>
      </c>
      <c r="J45" s="4" t="str">
        <f aca="false">IF(H45="","",IF(H45&lt;=I45,"OK","要確認"))</f>
        <v>OK</v>
      </c>
      <c r="K45" s="5"/>
    </row>
    <row r="46" customFormat="false" ht="15" hidden="false" customHeight="false" outlineLevel="0" collapsed="false">
      <c r="A46" s="4" t="n">
        <v>10</v>
      </c>
      <c r="B46" s="4" t="s">
        <v>59</v>
      </c>
      <c r="C46" s="4" t="s">
        <v>61</v>
      </c>
      <c r="D46" s="5" t="s">
        <v>348</v>
      </c>
      <c r="E46" s="13" t="n">
        <v>3.3</v>
      </c>
      <c r="F46" s="13" t="n">
        <v>50</v>
      </c>
      <c r="G46" s="4" t="s">
        <v>349</v>
      </c>
      <c r="H46" s="7" t="n">
        <f aca="false">IF(F46=0,"",E46/F46)</f>
        <v>0.066</v>
      </c>
      <c r="I46" s="14" t="n">
        <v>0.8</v>
      </c>
      <c r="J46" s="4" t="str">
        <f aca="false">IF(H46="","",IF(H46&lt;=I46,"OK","要確認"))</f>
        <v>OK</v>
      </c>
      <c r="K46" s="5"/>
    </row>
    <row r="47" customFormat="false" ht="15" hidden="false" customHeight="false" outlineLevel="0" collapsed="false">
      <c r="A47" s="4" t="n">
        <v>11</v>
      </c>
      <c r="B47" s="4" t="s">
        <v>387</v>
      </c>
      <c r="C47" s="4" t="s">
        <v>64</v>
      </c>
      <c r="D47" s="5" t="s">
        <v>348</v>
      </c>
      <c r="E47" s="13" t="n">
        <v>12.3485252525253</v>
      </c>
      <c r="F47" s="13" t="n">
        <v>25</v>
      </c>
      <c r="G47" s="4" t="s">
        <v>349</v>
      </c>
      <c r="H47" s="7" t="n">
        <f aca="false">IF(F47=0,"",E47/F47)</f>
        <v>0.49394101010101</v>
      </c>
      <c r="I47" s="14" t="n">
        <v>0.8</v>
      </c>
      <c r="J47" s="4" t="str">
        <f aca="false">IF(H47="","",IF(H47&lt;=I47,"OK","要確認"))</f>
        <v>OK</v>
      </c>
      <c r="K47" s="5"/>
    </row>
    <row r="48" customFormat="false" ht="15" hidden="false" customHeight="false" outlineLevel="0" collapsed="false">
      <c r="A48" s="4" t="n">
        <v>11</v>
      </c>
      <c r="B48" s="4" t="s">
        <v>388</v>
      </c>
      <c r="C48" s="4" t="s">
        <v>64</v>
      </c>
      <c r="D48" s="5" t="s">
        <v>348</v>
      </c>
      <c r="E48" s="13" t="n">
        <v>5</v>
      </c>
      <c r="F48" s="13" t="n">
        <v>25</v>
      </c>
      <c r="G48" s="4" t="s">
        <v>349</v>
      </c>
      <c r="H48" s="7" t="n">
        <f aca="false">IF(F48=0,"",E48/F48)</f>
        <v>0.2</v>
      </c>
      <c r="I48" s="14" t="n">
        <v>0.8</v>
      </c>
      <c r="J48" s="4" t="str">
        <f aca="false">IF(H48="","",IF(H48&lt;=I48,"OK","要確認"))</f>
        <v>OK</v>
      </c>
      <c r="K48" s="5"/>
    </row>
    <row r="49" customFormat="false" ht="15" hidden="false" customHeight="false" outlineLevel="0" collapsed="false">
      <c r="A49" s="4" t="n">
        <v>12</v>
      </c>
      <c r="B49" s="4" t="s">
        <v>67</v>
      </c>
      <c r="C49" s="4" t="s">
        <v>69</v>
      </c>
      <c r="D49" s="5" t="s">
        <v>375</v>
      </c>
      <c r="E49" s="13" t="n">
        <v>15.9</v>
      </c>
      <c r="F49" s="13" t="n">
        <v>25</v>
      </c>
      <c r="G49" s="4" t="s">
        <v>349</v>
      </c>
      <c r="H49" s="7" t="n">
        <f aca="false">IF(F49=0,"",E49/F49)</f>
        <v>0.636</v>
      </c>
      <c r="I49" s="14" t="n">
        <v>0.8</v>
      </c>
      <c r="J49" s="4" t="str">
        <f aca="false">IF(H49="","",IF(H49&lt;=I49,"OK","要確認"))</f>
        <v>OK</v>
      </c>
      <c r="K49" s="5" t="s">
        <v>389</v>
      </c>
    </row>
    <row r="50" customFormat="false" ht="15" hidden="false" customHeight="false" outlineLevel="0" collapsed="false">
      <c r="A50" s="4" t="n">
        <v>12</v>
      </c>
      <c r="B50" s="4" t="s">
        <v>67</v>
      </c>
      <c r="C50" s="4" t="s">
        <v>69</v>
      </c>
      <c r="D50" s="5" t="s">
        <v>390</v>
      </c>
      <c r="E50" s="13" t="n">
        <v>0.75</v>
      </c>
      <c r="F50" s="13" t="n">
        <v>2.5</v>
      </c>
      <c r="G50" s="4" t="s">
        <v>354</v>
      </c>
      <c r="H50" s="7" t="n">
        <f aca="false">IF(F50=0,"",E50/F50)</f>
        <v>0.3</v>
      </c>
      <c r="I50" s="14" t="n">
        <v>0.8</v>
      </c>
      <c r="J50" s="4" t="str">
        <f aca="false">IF(H50="","",IF(H50&lt;=I50,"OK","要確認"))</f>
        <v>OK</v>
      </c>
      <c r="K50" s="5" t="s">
        <v>391</v>
      </c>
    </row>
    <row r="51" customFormat="false" ht="15" hidden="false" customHeight="false" outlineLevel="0" collapsed="false">
      <c r="A51" s="4" t="n">
        <v>12</v>
      </c>
      <c r="B51" s="4" t="s">
        <v>67</v>
      </c>
      <c r="C51" s="4" t="s">
        <v>69</v>
      </c>
      <c r="D51" s="5" t="s">
        <v>392</v>
      </c>
      <c r="E51" s="13" t="n">
        <v>2.4</v>
      </c>
      <c r="F51" s="13" t="n">
        <v>2.5</v>
      </c>
      <c r="G51" s="4" t="s">
        <v>354</v>
      </c>
      <c r="H51" s="7" t="n">
        <f aca="false">IF(F51=0,"",E51/F51)</f>
        <v>0.96</v>
      </c>
      <c r="I51" s="14" t="n">
        <v>1</v>
      </c>
      <c r="J51" s="4" t="str">
        <f aca="false">IF(H51="","",IF(H51&lt;=I51,"OK","要確認"))</f>
        <v>OK</v>
      </c>
      <c r="K51" s="5" t="s">
        <v>393</v>
      </c>
    </row>
    <row r="52" customFormat="false" ht="15" hidden="false" customHeight="false" outlineLevel="0" collapsed="false">
      <c r="A52" s="4" t="n">
        <v>13</v>
      </c>
      <c r="B52" s="4" t="s">
        <v>394</v>
      </c>
      <c r="C52" s="4" t="s">
        <v>75</v>
      </c>
      <c r="D52" s="5" t="s">
        <v>348</v>
      </c>
      <c r="E52" s="13" t="n">
        <v>12.3485252525253</v>
      </c>
      <c r="F52" s="13" t="n">
        <v>25</v>
      </c>
      <c r="G52" s="4" t="s">
        <v>349</v>
      </c>
      <c r="H52" s="7" t="n">
        <f aca="false">IF(F52=0,"",E52/F52)</f>
        <v>0.49394101010101</v>
      </c>
      <c r="I52" s="14" t="n">
        <v>0.8</v>
      </c>
      <c r="J52" s="4" t="str">
        <f aca="false">IF(H52="","",IF(H52&lt;=I52,"OK","要確認"))</f>
        <v>OK</v>
      </c>
      <c r="K52" s="5"/>
    </row>
    <row r="53" customFormat="false" ht="15" hidden="false" customHeight="false" outlineLevel="0" collapsed="false">
      <c r="A53" s="4" t="n">
        <v>13</v>
      </c>
      <c r="B53" s="4" t="s">
        <v>395</v>
      </c>
      <c r="C53" s="4" t="s">
        <v>75</v>
      </c>
      <c r="D53" s="5" t="s">
        <v>348</v>
      </c>
      <c r="E53" s="13" t="n">
        <v>12.3485252525253</v>
      </c>
      <c r="F53" s="13" t="n">
        <v>25</v>
      </c>
      <c r="G53" s="4" t="s">
        <v>349</v>
      </c>
      <c r="H53" s="7" t="n">
        <f aca="false">IF(F53=0,"",E53/F53)</f>
        <v>0.49394101010101</v>
      </c>
      <c r="I53" s="14" t="n">
        <v>0.8</v>
      </c>
      <c r="J53" s="4" t="str">
        <f aca="false">IF(H53="","",IF(H53&lt;=I53,"OK","要確認"))</f>
        <v>OK</v>
      </c>
      <c r="K53" s="5"/>
    </row>
    <row r="54" customFormat="false" ht="15" hidden="false" customHeight="false" outlineLevel="0" collapsed="false">
      <c r="A54" s="4" t="n">
        <v>13</v>
      </c>
      <c r="B54" s="4" t="s">
        <v>396</v>
      </c>
      <c r="C54" s="4" t="s">
        <v>75</v>
      </c>
      <c r="D54" s="5" t="s">
        <v>348</v>
      </c>
      <c r="E54" s="13" t="n">
        <v>11.3</v>
      </c>
      <c r="F54" s="13" t="n">
        <v>25</v>
      </c>
      <c r="G54" s="4" t="s">
        <v>349</v>
      </c>
      <c r="H54" s="7" t="n">
        <f aca="false">IF(F54=0,"",E54/F54)</f>
        <v>0.452</v>
      </c>
      <c r="I54" s="14" t="n">
        <v>0.8</v>
      </c>
      <c r="J54" s="4" t="str">
        <f aca="false">IF(H54="","",IF(H54&lt;=I54,"OK","要確認"))</f>
        <v>OK</v>
      </c>
      <c r="K54" s="5"/>
    </row>
    <row r="55" customFormat="false" ht="15" hidden="false" customHeight="false" outlineLevel="0" collapsed="false">
      <c r="A55" s="4" t="n">
        <v>13</v>
      </c>
      <c r="B55" s="4" t="s">
        <v>397</v>
      </c>
      <c r="C55" s="4" t="s">
        <v>75</v>
      </c>
      <c r="D55" s="5" t="s">
        <v>348</v>
      </c>
      <c r="E55" s="13" t="n">
        <v>11.3</v>
      </c>
      <c r="F55" s="13" t="n">
        <v>25</v>
      </c>
      <c r="G55" s="4" t="s">
        <v>349</v>
      </c>
      <c r="H55" s="7" t="n">
        <f aca="false">IF(F55=0,"",E55/F55)</f>
        <v>0.452</v>
      </c>
      <c r="I55" s="14" t="n">
        <v>0.8</v>
      </c>
      <c r="J55" s="4" t="str">
        <f aca="false">IF(H55="","",IF(H55&lt;=I55,"OK","要確認"))</f>
        <v>OK</v>
      </c>
      <c r="K55" s="5"/>
    </row>
    <row r="56" customFormat="false" ht="15" hidden="false" customHeight="false" outlineLevel="0" collapsed="false">
      <c r="A56" s="4" t="n">
        <v>14</v>
      </c>
      <c r="B56" s="4" t="s">
        <v>77</v>
      </c>
      <c r="C56" s="4" t="s">
        <v>79</v>
      </c>
      <c r="D56" s="5" t="s">
        <v>348</v>
      </c>
      <c r="E56" s="13" t="n">
        <v>3.3</v>
      </c>
      <c r="F56" s="13" t="n">
        <v>50</v>
      </c>
      <c r="G56" s="4" t="s">
        <v>349</v>
      </c>
      <c r="H56" s="7" t="n">
        <f aca="false">IF(F56=0,"",E56/F56)</f>
        <v>0.066</v>
      </c>
      <c r="I56" s="14" t="n">
        <v>0.8</v>
      </c>
      <c r="J56" s="4" t="str">
        <f aca="false">IF(H56="","",IF(H56&lt;=I56,"OK","要確認"))</f>
        <v>OK</v>
      </c>
      <c r="K56" s="5"/>
    </row>
    <row r="57" customFormat="false" ht="15" hidden="false" customHeight="false" outlineLevel="0" collapsed="false">
      <c r="A57" s="4" t="n">
        <v>15</v>
      </c>
      <c r="B57" s="4" t="s">
        <v>81</v>
      </c>
      <c r="C57" s="4" t="s">
        <v>82</v>
      </c>
      <c r="D57" s="5" t="s">
        <v>398</v>
      </c>
      <c r="E57" s="13" t="n">
        <v>30</v>
      </c>
      <c r="F57" s="13" t="n">
        <v>33</v>
      </c>
      <c r="G57" s="4" t="s">
        <v>349</v>
      </c>
      <c r="H57" s="7" t="n">
        <f aca="false">IF(F57=0,"",E57/F57)</f>
        <v>0.909090909090909</v>
      </c>
      <c r="I57" s="14" t="n">
        <v>0.95</v>
      </c>
      <c r="J57" s="4" t="str">
        <f aca="false">IF(H57="","",IF(H57&lt;=I57,"OK","要確認"))</f>
        <v>OK</v>
      </c>
      <c r="K57" s="5" t="s">
        <v>399</v>
      </c>
    </row>
    <row r="58" customFormat="false" ht="15" hidden="false" customHeight="false" outlineLevel="0" collapsed="false">
      <c r="A58" s="4" t="n">
        <v>16</v>
      </c>
      <c r="B58" s="4" t="s">
        <v>87</v>
      </c>
      <c r="C58" s="4" t="s">
        <v>89</v>
      </c>
      <c r="D58" s="5" t="s">
        <v>400</v>
      </c>
      <c r="E58" s="13" t="n">
        <v>0.00910468085106383</v>
      </c>
      <c r="F58" s="13" t="n">
        <v>0.5</v>
      </c>
      <c r="G58" s="4" t="s">
        <v>401</v>
      </c>
      <c r="H58" s="7" t="n">
        <f aca="false">IF(F58=0,"",E58/F58)</f>
        <v>0.0182093617021277</v>
      </c>
      <c r="I58" s="14" t="n">
        <v>0.5</v>
      </c>
      <c r="J58" s="4" t="str">
        <f aca="false">IF(H58="","",IF(H58&lt;=I58,"OK","要確認"))</f>
        <v>OK</v>
      </c>
      <c r="K58" s="5" t="s">
        <v>402</v>
      </c>
    </row>
    <row r="59" customFormat="false" ht="15" hidden="false" customHeight="false" outlineLevel="0" collapsed="false">
      <c r="A59" s="4" t="n">
        <v>17</v>
      </c>
      <c r="B59" s="4" t="s">
        <v>94</v>
      </c>
      <c r="C59" s="4" t="s">
        <v>96</v>
      </c>
      <c r="D59" s="5" t="s">
        <v>403</v>
      </c>
      <c r="E59" s="13" t="n">
        <v>53.3</v>
      </c>
      <c r="F59" s="13" t="n">
        <v>60</v>
      </c>
      <c r="G59" s="4" t="s">
        <v>349</v>
      </c>
      <c r="H59" s="7" t="n">
        <f aca="false">IF(F59=0,"",E59/F59)</f>
        <v>0.888333333333333</v>
      </c>
      <c r="I59" s="14" t="n">
        <v>0.9</v>
      </c>
      <c r="J59" s="4" t="str">
        <f aca="false">IF(H59="","",IF(H59&lt;=I59,"OK","要確認"))</f>
        <v>OK</v>
      </c>
      <c r="K59" s="5"/>
    </row>
    <row r="60" customFormat="false" ht="15" hidden="false" customHeight="false" outlineLevel="0" collapsed="false">
      <c r="A60" s="4" t="n">
        <v>17</v>
      </c>
      <c r="B60" s="4" t="s">
        <v>94</v>
      </c>
      <c r="C60" s="4" t="s">
        <v>96</v>
      </c>
      <c r="D60" s="5" t="s">
        <v>404</v>
      </c>
      <c r="E60" s="13" t="n">
        <v>1.74769918485406</v>
      </c>
      <c r="F60" s="13" t="n">
        <v>5</v>
      </c>
      <c r="G60" s="4" t="s">
        <v>354</v>
      </c>
      <c r="H60" s="7" t="n">
        <f aca="false">IF(F60=0,"",E60/F60)</f>
        <v>0.349539836970813</v>
      </c>
      <c r="I60" s="14" t="n">
        <v>0.8</v>
      </c>
      <c r="J60" s="4" t="str">
        <f aca="false">IF(H60="","",IF(H60&lt;=I60,"OK","要確認"))</f>
        <v>OK</v>
      </c>
      <c r="K60" s="5"/>
    </row>
    <row r="61" customFormat="false" ht="15" hidden="false" customHeight="false" outlineLevel="0" collapsed="false">
      <c r="A61" s="4" t="n">
        <v>17</v>
      </c>
      <c r="B61" s="4" t="s">
        <v>94</v>
      </c>
      <c r="C61" s="4" t="s">
        <v>96</v>
      </c>
      <c r="D61" s="5" t="s">
        <v>405</v>
      </c>
      <c r="E61" s="13" t="n">
        <v>115.826231622751</v>
      </c>
      <c r="F61" s="13" t="n">
        <v>150</v>
      </c>
      <c r="G61" s="4" t="s">
        <v>406</v>
      </c>
      <c r="H61" s="7" t="n">
        <f aca="false">IF(F61=0,"",E61/F61)</f>
        <v>0.772174877485007</v>
      </c>
      <c r="I61" s="14" t="n">
        <v>0.85</v>
      </c>
      <c r="J61" s="4" t="str">
        <f aca="false">IF(H61="","",IF(H61&lt;=I61,"OK","要確認"))</f>
        <v>OK</v>
      </c>
      <c r="K61" s="5"/>
    </row>
    <row r="62" customFormat="false" ht="15" hidden="false" customHeight="false" outlineLevel="0" collapsed="false">
      <c r="A62" s="4" t="n">
        <v>18</v>
      </c>
      <c r="B62" s="4" t="s">
        <v>100</v>
      </c>
      <c r="C62" s="4" t="s">
        <v>102</v>
      </c>
      <c r="D62" s="5" t="s">
        <v>407</v>
      </c>
      <c r="E62" s="13" t="n">
        <v>0.0013</v>
      </c>
      <c r="F62" s="13" t="n">
        <v>0.02</v>
      </c>
      <c r="G62" s="4" t="s">
        <v>354</v>
      </c>
      <c r="H62" s="7" t="n">
        <f aca="false">IF(F62=0,"",E62/F62)</f>
        <v>0.065</v>
      </c>
      <c r="I62" s="14" t="n">
        <v>0.8</v>
      </c>
      <c r="J62" s="4" t="str">
        <f aca="false">IF(H62="","",IF(H62&lt;=I62,"OK","要確認"))</f>
        <v>OK</v>
      </c>
      <c r="K62" s="5"/>
    </row>
    <row r="63" customFormat="false" ht="15" hidden="false" customHeight="false" outlineLevel="0" collapsed="false">
      <c r="A63" s="4" t="n">
        <v>19</v>
      </c>
      <c r="B63" s="4" t="s">
        <v>106</v>
      </c>
      <c r="C63" s="4" t="s">
        <v>107</v>
      </c>
      <c r="D63" s="5" t="s">
        <v>398</v>
      </c>
      <c r="E63" s="13" t="n">
        <v>12.3485252525253</v>
      </c>
      <c r="F63" s="13" t="n">
        <v>13</v>
      </c>
      <c r="G63" s="4" t="s">
        <v>349</v>
      </c>
      <c r="H63" s="7" t="n">
        <f aca="false">IF(F63=0,"",E63/F63)</f>
        <v>0.949886557886558</v>
      </c>
      <c r="I63" s="14" t="n">
        <v>0.97</v>
      </c>
      <c r="J63" s="4" t="str">
        <f aca="false">IF(H63="","",IF(H63&lt;=I63,"OK","要確認"))</f>
        <v>OK</v>
      </c>
      <c r="K63" s="5" t="s">
        <v>408</v>
      </c>
    </row>
    <row r="64" customFormat="false" ht="15" hidden="false" customHeight="false" outlineLevel="0" collapsed="false">
      <c r="A64" s="4" t="n">
        <v>20</v>
      </c>
      <c r="B64" s="4" t="s">
        <v>409</v>
      </c>
      <c r="C64" s="4" t="s">
        <v>112</v>
      </c>
      <c r="D64" s="5" t="s">
        <v>410</v>
      </c>
      <c r="E64" s="13" t="n">
        <v>21.5</v>
      </c>
      <c r="F64" s="13" t="n">
        <v>75</v>
      </c>
      <c r="G64" s="4" t="s">
        <v>349</v>
      </c>
      <c r="H64" s="7" t="n">
        <f aca="false">IF(F64=0,"",E64/F64)</f>
        <v>0.286666666666667</v>
      </c>
      <c r="I64" s="14" t="n">
        <v>0.8</v>
      </c>
      <c r="J64" s="4" t="str">
        <f aca="false">IF(H64="","",IF(H64&lt;=I64,"OK","要確認"))</f>
        <v>OK</v>
      </c>
      <c r="K64" s="5"/>
    </row>
    <row r="65" customFormat="false" ht="15" hidden="false" customHeight="false" outlineLevel="0" collapsed="false">
      <c r="A65" s="4" t="n">
        <v>20</v>
      </c>
      <c r="B65" s="4" t="s">
        <v>409</v>
      </c>
      <c r="C65" s="4" t="s">
        <v>112</v>
      </c>
      <c r="D65" s="5" t="s">
        <v>404</v>
      </c>
      <c r="E65" s="13" t="n">
        <v>0.00086</v>
      </c>
      <c r="F65" s="13" t="n">
        <v>0.15</v>
      </c>
      <c r="G65" s="4" t="s">
        <v>354</v>
      </c>
      <c r="H65" s="7" t="n">
        <f aca="false">IF(F65=0,"",E65/F65)</f>
        <v>0.00573333333333333</v>
      </c>
      <c r="I65" s="14" t="n">
        <v>0.8</v>
      </c>
      <c r="J65" s="4" t="str">
        <f aca="false">IF(H65="","",IF(H65&lt;=I65,"OK","要確認"))</f>
        <v>OK</v>
      </c>
      <c r="K65" s="5"/>
    </row>
    <row r="66" customFormat="false" ht="15" hidden="false" customHeight="false" outlineLevel="0" collapsed="false">
      <c r="A66" s="4" t="n">
        <v>20</v>
      </c>
      <c r="B66" s="4" t="s">
        <v>411</v>
      </c>
      <c r="C66" s="4" t="s">
        <v>112</v>
      </c>
      <c r="D66" s="5" t="s">
        <v>410</v>
      </c>
      <c r="E66" s="13" t="n">
        <v>21.5</v>
      </c>
      <c r="F66" s="13" t="n">
        <v>75</v>
      </c>
      <c r="G66" s="4" t="s">
        <v>349</v>
      </c>
      <c r="H66" s="7" t="n">
        <f aca="false">IF(F66=0,"",E66/F66)</f>
        <v>0.286666666666667</v>
      </c>
      <c r="I66" s="14" t="n">
        <v>0.8</v>
      </c>
      <c r="J66" s="4" t="str">
        <f aca="false">IF(H66="","",IF(H66&lt;=I66,"OK","要確認"))</f>
        <v>OK</v>
      </c>
      <c r="K66" s="5"/>
    </row>
    <row r="67" customFormat="false" ht="15" hidden="false" customHeight="false" outlineLevel="0" collapsed="false">
      <c r="A67" s="4" t="n">
        <v>20</v>
      </c>
      <c r="B67" s="4" t="s">
        <v>411</v>
      </c>
      <c r="C67" s="4" t="s">
        <v>112</v>
      </c>
      <c r="D67" s="5" t="s">
        <v>404</v>
      </c>
      <c r="E67" s="13" t="n">
        <v>0.00086</v>
      </c>
      <c r="F67" s="13" t="n">
        <v>0.15</v>
      </c>
      <c r="G67" s="4" t="s">
        <v>354</v>
      </c>
      <c r="H67" s="7" t="n">
        <f aca="false">IF(F67=0,"",E67/F67)</f>
        <v>0.00573333333333333</v>
      </c>
      <c r="I67" s="14" t="n">
        <v>0.8</v>
      </c>
      <c r="J67" s="4" t="str">
        <f aca="false">IF(H67="","",IF(H67&lt;=I67,"OK","要確認"))</f>
        <v>OK</v>
      </c>
      <c r="K67" s="5"/>
    </row>
    <row r="68" customFormat="false" ht="15" hidden="false" customHeight="false" outlineLevel="0" collapsed="false">
      <c r="A68" s="4" t="n">
        <v>21</v>
      </c>
      <c r="B68" s="4" t="s">
        <v>116</v>
      </c>
      <c r="C68" s="4" t="s">
        <v>118</v>
      </c>
      <c r="D68" s="5" t="s">
        <v>407</v>
      </c>
      <c r="E68" s="13" t="n">
        <v>0.0013</v>
      </c>
      <c r="F68" s="13" t="n">
        <v>0.02</v>
      </c>
      <c r="G68" s="4" t="s">
        <v>354</v>
      </c>
      <c r="H68" s="7" t="n">
        <f aca="false">IF(F68=0,"",E68/F68)</f>
        <v>0.065</v>
      </c>
      <c r="I68" s="14" t="n">
        <v>0.8</v>
      </c>
      <c r="J68" s="4" t="str">
        <f aca="false">IF(H68="","",IF(H68&lt;=I68,"OK","要確認"))</f>
        <v>OK</v>
      </c>
      <c r="K68" s="5"/>
    </row>
    <row r="69" customFormat="false" ht="15" hidden="false" customHeight="false" outlineLevel="0" collapsed="false">
      <c r="A69" s="4" t="n">
        <v>22</v>
      </c>
      <c r="B69" s="4" t="s">
        <v>120</v>
      </c>
      <c r="C69" s="4" t="s">
        <v>122</v>
      </c>
      <c r="D69" s="5" t="s">
        <v>412</v>
      </c>
      <c r="E69" s="13" t="n">
        <v>2.14320907740377</v>
      </c>
      <c r="F69" s="13" t="n">
        <v>3.75</v>
      </c>
      <c r="G69" s="4" t="s">
        <v>354</v>
      </c>
      <c r="H69" s="7" t="n">
        <f aca="false">IF(F69=0,"",E69/F69)</f>
        <v>0.571522420641005</v>
      </c>
      <c r="I69" s="14" t="n">
        <v>0.8</v>
      </c>
      <c r="J69" s="4" t="str">
        <f aca="false">IF(H69="","",IF(H69&lt;=I69,"OK","要確認"))</f>
        <v>OK</v>
      </c>
      <c r="K69" s="5" t="s">
        <v>413</v>
      </c>
    </row>
    <row r="70" customFormat="false" ht="15" hidden="false" customHeight="false" outlineLevel="0" collapsed="false">
      <c r="A70" s="4" t="n">
        <v>22</v>
      </c>
      <c r="B70" s="4" t="s">
        <v>120</v>
      </c>
      <c r="C70" s="4" t="s">
        <v>122</v>
      </c>
      <c r="D70" s="5" t="s">
        <v>348</v>
      </c>
      <c r="E70" s="13" t="n">
        <v>53.3</v>
      </c>
      <c r="F70" s="13" t="n">
        <v>125</v>
      </c>
      <c r="G70" s="4" t="s">
        <v>349</v>
      </c>
      <c r="H70" s="7" t="n">
        <f aca="false">IF(F70=0,"",E70/F70)</f>
        <v>0.4264</v>
      </c>
      <c r="I70" s="14" t="n">
        <v>0.8</v>
      </c>
      <c r="J70" s="4" t="str">
        <f aca="false">IF(H70="","",IF(H70&lt;=I70,"OK","要確認"))</f>
        <v>OK</v>
      </c>
      <c r="K70" s="5"/>
    </row>
    <row r="71" customFormat="false" ht="15" hidden="false" customHeight="false" outlineLevel="0" collapsed="false">
      <c r="A71" s="4" t="n">
        <v>24</v>
      </c>
      <c r="B71" s="4" t="s">
        <v>131</v>
      </c>
      <c r="C71" s="4" t="s">
        <v>133</v>
      </c>
      <c r="D71" s="5" t="s">
        <v>407</v>
      </c>
      <c r="E71" s="13" t="n">
        <v>3.57201512900628</v>
      </c>
      <c r="F71" s="13" t="n">
        <v>17.5</v>
      </c>
      <c r="G71" s="4" t="s">
        <v>354</v>
      </c>
      <c r="H71" s="7" t="n">
        <f aca="false">IF(F71=0,"",E71/F71)</f>
        <v>0.20411515022893</v>
      </c>
      <c r="I71" s="14" t="n">
        <v>0.5</v>
      </c>
      <c r="J71" s="4" t="str">
        <f aca="false">IF(H71="","",IF(H71&lt;=I71,"OK","要確認"))</f>
        <v>OK</v>
      </c>
      <c r="K71" s="5" t="s">
        <v>414</v>
      </c>
    </row>
    <row r="72" customFormat="false" ht="15" hidden="false" customHeight="false" outlineLevel="0" collapsed="false">
      <c r="A72" s="4" t="n">
        <v>24</v>
      </c>
      <c r="B72" s="4" t="s">
        <v>131</v>
      </c>
      <c r="C72" s="4" t="s">
        <v>133</v>
      </c>
      <c r="D72" s="5" t="s">
        <v>348</v>
      </c>
      <c r="E72" s="13" t="n">
        <v>53.3</v>
      </c>
      <c r="F72" s="13" t="n">
        <v>250</v>
      </c>
      <c r="G72" s="4" t="s">
        <v>349</v>
      </c>
      <c r="H72" s="7" t="n">
        <f aca="false">IF(F72=0,"",E72/F72)</f>
        <v>0.2132</v>
      </c>
      <c r="I72" s="14" t="n">
        <v>0.8</v>
      </c>
      <c r="J72" s="4" t="str">
        <f aca="false">IF(H72="","",IF(H72&lt;=I72,"OK","要確認"))</f>
        <v>OK</v>
      </c>
      <c r="K72" s="5"/>
    </row>
    <row r="73" customFormat="false" ht="15" hidden="false" customHeight="false" outlineLevel="0" collapsed="false">
      <c r="A73" s="4" t="n">
        <v>25</v>
      </c>
      <c r="B73" s="4" t="s">
        <v>138</v>
      </c>
      <c r="C73" s="4" t="s">
        <v>140</v>
      </c>
      <c r="D73" s="5" t="s">
        <v>415</v>
      </c>
      <c r="E73" s="13" t="n">
        <v>0.1</v>
      </c>
      <c r="F73" s="13" t="n">
        <v>3</v>
      </c>
      <c r="G73" s="4" t="s">
        <v>354</v>
      </c>
      <c r="H73" s="7" t="n">
        <f aca="false">IF(F73=0,"",E73/F73)</f>
        <v>0.0333333333333333</v>
      </c>
      <c r="I73" s="14" t="n">
        <v>0.5</v>
      </c>
      <c r="J73" s="4" t="str">
        <f aca="false">IF(H73="","",IF(H73&lt;=I73,"OK","要確認"))</f>
        <v>OK</v>
      </c>
      <c r="K73" s="5" t="s">
        <v>416</v>
      </c>
    </row>
    <row r="74" customFormat="false" ht="15" hidden="false" customHeight="false" outlineLevel="0" collapsed="false">
      <c r="A74" s="4" t="n">
        <v>26</v>
      </c>
      <c r="B74" s="4" t="s">
        <v>145</v>
      </c>
      <c r="C74" s="4" t="s">
        <v>133</v>
      </c>
      <c r="D74" s="5" t="s">
        <v>417</v>
      </c>
      <c r="E74" s="13" t="n">
        <v>6</v>
      </c>
      <c r="F74" s="13" t="n">
        <v>17.5</v>
      </c>
      <c r="G74" s="4" t="s">
        <v>354</v>
      </c>
      <c r="H74" s="7" t="n">
        <f aca="false">IF(F74=0,"",E74/F74)</f>
        <v>0.342857142857143</v>
      </c>
      <c r="I74" s="14" t="n">
        <v>0.5</v>
      </c>
      <c r="J74" s="4" t="str">
        <f aca="false">IF(H74="","",IF(H74&lt;=I74,"OK","要確認"))</f>
        <v>OK</v>
      </c>
      <c r="K74" s="5"/>
    </row>
    <row r="75" customFormat="false" ht="15" hidden="false" customHeight="false" outlineLevel="0" collapsed="false">
      <c r="A75" s="4" t="n">
        <v>27</v>
      </c>
      <c r="B75" s="4" t="s">
        <v>148</v>
      </c>
      <c r="C75" s="4" t="s">
        <v>150</v>
      </c>
      <c r="D75" s="5" t="s">
        <v>407</v>
      </c>
      <c r="E75" s="13" t="n">
        <v>0.05</v>
      </c>
      <c r="F75" s="13" t="n">
        <v>3</v>
      </c>
      <c r="G75" s="4" t="s">
        <v>354</v>
      </c>
      <c r="H75" s="7" t="n">
        <f aca="false">IF(F75=0,"",E75/F75)</f>
        <v>0.0166666666666667</v>
      </c>
      <c r="I75" s="14" t="n">
        <v>0.5</v>
      </c>
      <c r="J75" s="4" t="str">
        <f aca="false">IF(H75="","",IF(H75&lt;=I75,"OK","要確認"))</f>
        <v>OK</v>
      </c>
      <c r="K75" s="5"/>
    </row>
    <row r="76" customFormat="false" ht="15" hidden="false" customHeight="false" outlineLevel="0" collapsed="false">
      <c r="A76" s="4" t="n">
        <v>28</v>
      </c>
      <c r="B76" s="4" t="s">
        <v>154</v>
      </c>
      <c r="C76" s="4" t="s">
        <v>156</v>
      </c>
      <c r="D76" s="5" t="s">
        <v>407</v>
      </c>
      <c r="E76" s="13" t="n">
        <v>0.1</v>
      </c>
      <c r="F76" s="13" t="n">
        <v>2</v>
      </c>
      <c r="G76" s="4" t="s">
        <v>354</v>
      </c>
      <c r="H76" s="7" t="n">
        <f aca="false">IF(F76=0,"",E76/F76)</f>
        <v>0.05</v>
      </c>
      <c r="I76" s="14" t="n">
        <v>0.5</v>
      </c>
      <c r="J76" s="4" t="str">
        <f aca="false">IF(H76="","",IF(H76&lt;=I76,"OK","要確認"))</f>
        <v>OK</v>
      </c>
      <c r="K76" s="5"/>
    </row>
    <row r="77" customFormat="false" ht="15" hidden="false" customHeight="false" outlineLevel="0" collapsed="false">
      <c r="A77" s="4" t="n">
        <v>29</v>
      </c>
      <c r="B77" s="4" t="s">
        <v>160</v>
      </c>
      <c r="C77" s="4" t="s">
        <v>162</v>
      </c>
      <c r="D77" s="5" t="s">
        <v>418</v>
      </c>
      <c r="E77" s="13" t="n">
        <v>5.40927016151682</v>
      </c>
      <c r="F77" s="13" t="n">
        <v>12</v>
      </c>
      <c r="G77" s="4" t="s">
        <v>354</v>
      </c>
      <c r="H77" s="7" t="n">
        <f aca="false">IF(F77=0,"",E77/F77)</f>
        <v>0.450772513459735</v>
      </c>
      <c r="I77" s="14" t="n">
        <v>0.8</v>
      </c>
      <c r="J77" s="4" t="str">
        <f aca="false">IF(H77="","",IF(H77&lt;=I77,"OK","要確認"))</f>
        <v>OK</v>
      </c>
      <c r="K77" s="5" t="s">
        <v>419</v>
      </c>
    </row>
    <row r="78" customFormat="false" ht="15" hidden="false" customHeight="false" outlineLevel="0" collapsed="false">
      <c r="A78" s="4" t="n">
        <v>29</v>
      </c>
      <c r="B78" s="4" t="s">
        <v>160</v>
      </c>
      <c r="C78" s="4" t="s">
        <v>162</v>
      </c>
      <c r="D78" s="5" t="s">
        <v>420</v>
      </c>
      <c r="E78" s="13" t="n">
        <v>3.00929128229599</v>
      </c>
      <c r="F78" s="13" t="n">
        <v>9</v>
      </c>
      <c r="G78" s="4" t="s">
        <v>354</v>
      </c>
      <c r="H78" s="7" t="n">
        <f aca="false">IF(F78=0,"",E78/F78)</f>
        <v>0.334365698032888</v>
      </c>
      <c r="I78" s="14" t="n">
        <v>0.8</v>
      </c>
      <c r="J78" s="4" t="str">
        <f aca="false">IF(H78="","",IF(H78&lt;=I78,"OK","要確認"))</f>
        <v>OK</v>
      </c>
      <c r="K78" s="5"/>
    </row>
    <row r="79" customFormat="false" ht="15" hidden="false" customHeight="false" outlineLevel="0" collapsed="false">
      <c r="A79" s="4" t="n">
        <v>30</v>
      </c>
      <c r="B79" s="4" t="s">
        <v>167</v>
      </c>
      <c r="C79" s="4" t="s">
        <v>169</v>
      </c>
      <c r="D79" s="5" t="s">
        <v>421</v>
      </c>
      <c r="E79" s="13" t="n">
        <v>0.741811331496666</v>
      </c>
      <c r="F79" s="13" t="n">
        <v>4.6</v>
      </c>
      <c r="G79" s="4" t="s">
        <v>354</v>
      </c>
      <c r="H79" s="7" t="n">
        <f aca="false">IF(F79=0,"",E79/F79)</f>
        <v>0.161263332934058</v>
      </c>
      <c r="I79" s="14" t="n">
        <v>0.8</v>
      </c>
      <c r="J79" s="4" t="str">
        <f aca="false">IF(H79="","",IF(H79&lt;=I79,"OK","要確認"))</f>
        <v>OK</v>
      </c>
      <c r="K79" s="5"/>
    </row>
    <row r="80" customFormat="false" ht="15" hidden="false" customHeight="false" outlineLevel="0" collapsed="false">
      <c r="A80" s="4" t="n">
        <v>30</v>
      </c>
      <c r="B80" s="4" t="s">
        <v>167</v>
      </c>
      <c r="C80" s="4" t="s">
        <v>169</v>
      </c>
      <c r="D80" s="5" t="s">
        <v>422</v>
      </c>
      <c r="E80" s="13" t="n">
        <v>3.9</v>
      </c>
      <c r="F80" s="13" t="n">
        <v>4.6</v>
      </c>
      <c r="G80" s="4" t="s">
        <v>354</v>
      </c>
      <c r="H80" s="7" t="n">
        <f aca="false">IF(F80=0,"",E80/F80)</f>
        <v>0.847826086956522</v>
      </c>
      <c r="I80" s="14" t="n">
        <v>1</v>
      </c>
      <c r="J80" s="4" t="str">
        <f aca="false">IF(H80="","",IF(H80&lt;=I80,"OK","要確認"))</f>
        <v>OK</v>
      </c>
      <c r="K80" s="5"/>
    </row>
    <row r="81" customFormat="false" ht="15" hidden="false" customHeight="false" outlineLevel="0" collapsed="false">
      <c r="A81" s="4" t="n">
        <v>31</v>
      </c>
      <c r="B81" s="4" t="s">
        <v>423</v>
      </c>
      <c r="C81" s="4" t="s">
        <v>175</v>
      </c>
      <c r="D81" s="5" t="s">
        <v>424</v>
      </c>
      <c r="E81" s="13" t="n">
        <v>53.3</v>
      </c>
      <c r="F81" s="13" t="n">
        <v>60</v>
      </c>
      <c r="G81" s="4" t="s">
        <v>349</v>
      </c>
      <c r="H81" s="7" t="n">
        <f aca="false">IF(F81=0,"",E81/F81)</f>
        <v>0.888333333333333</v>
      </c>
      <c r="I81" s="14" t="n">
        <v>0.9</v>
      </c>
      <c r="J81" s="4" t="str">
        <f aca="false">IF(H81="","",IF(H81&lt;=I81,"OK","要確認"))</f>
        <v>OK</v>
      </c>
      <c r="K81" s="5" t="s">
        <v>425</v>
      </c>
    </row>
    <row r="82" customFormat="false" ht="15" hidden="false" customHeight="false" outlineLevel="0" collapsed="false">
      <c r="A82" s="4" t="n">
        <v>31</v>
      </c>
      <c r="B82" s="4" t="s">
        <v>423</v>
      </c>
      <c r="C82" s="4" t="s">
        <v>175</v>
      </c>
      <c r="D82" s="5" t="s">
        <v>426</v>
      </c>
      <c r="E82" s="13" t="n">
        <v>12</v>
      </c>
      <c r="F82" s="13" t="n">
        <v>20</v>
      </c>
      <c r="G82" s="4" t="s">
        <v>349</v>
      </c>
      <c r="H82" s="7" t="n">
        <f aca="false">IF(F82=0,"",E82/F82)</f>
        <v>0.6</v>
      </c>
      <c r="I82" s="14" t="n">
        <v>0.8</v>
      </c>
      <c r="J82" s="4" t="str">
        <f aca="false">IF(H82="","",IF(H82&lt;=I82,"OK","要確認"))</f>
        <v>OK</v>
      </c>
      <c r="K82" s="5" t="s">
        <v>427</v>
      </c>
    </row>
    <row r="83" customFormat="false" ht="15" hidden="false" customHeight="false" outlineLevel="0" collapsed="false">
      <c r="A83" s="4" t="n">
        <v>31</v>
      </c>
      <c r="B83" s="4" t="s">
        <v>423</v>
      </c>
      <c r="C83" s="4" t="s">
        <v>175</v>
      </c>
      <c r="D83" s="5" t="s">
        <v>405</v>
      </c>
      <c r="E83" s="13" t="n">
        <v>55.9713486943057</v>
      </c>
      <c r="F83" s="13" t="n">
        <v>175</v>
      </c>
      <c r="G83" s="4" t="s">
        <v>406</v>
      </c>
      <c r="H83" s="7" t="n">
        <f aca="false">IF(F83=0,"",E83/F83)</f>
        <v>0.319836278253175</v>
      </c>
      <c r="I83" s="14" t="n">
        <v>0.75</v>
      </c>
      <c r="J83" s="4" t="str">
        <f aca="false">IF(H83="","",IF(H83&lt;=I83,"OK","要確認"))</f>
        <v>OK</v>
      </c>
      <c r="K83" s="5"/>
    </row>
    <row r="84" customFormat="false" ht="15" hidden="false" customHeight="false" outlineLevel="0" collapsed="false">
      <c r="A84" s="4" t="n">
        <v>31</v>
      </c>
      <c r="B84" s="4" t="s">
        <v>428</v>
      </c>
      <c r="C84" s="4" t="s">
        <v>175</v>
      </c>
      <c r="D84" s="5" t="s">
        <v>424</v>
      </c>
      <c r="E84" s="13" t="n">
        <v>53.3</v>
      </c>
      <c r="F84" s="13" t="n">
        <v>60</v>
      </c>
      <c r="G84" s="4" t="s">
        <v>349</v>
      </c>
      <c r="H84" s="7" t="n">
        <f aca="false">IF(F84=0,"",E84/F84)</f>
        <v>0.888333333333333</v>
      </c>
      <c r="I84" s="14" t="n">
        <v>0.9</v>
      </c>
      <c r="J84" s="4" t="str">
        <f aca="false">IF(H84="","",IF(H84&lt;=I84,"OK","要確認"))</f>
        <v>OK</v>
      </c>
      <c r="K84" s="5" t="s">
        <v>425</v>
      </c>
    </row>
    <row r="85" customFormat="false" ht="15" hidden="false" customHeight="false" outlineLevel="0" collapsed="false">
      <c r="A85" s="4" t="n">
        <v>31</v>
      </c>
      <c r="B85" s="4" t="s">
        <v>428</v>
      </c>
      <c r="C85" s="4" t="s">
        <v>175</v>
      </c>
      <c r="D85" s="5" t="s">
        <v>426</v>
      </c>
      <c r="E85" s="13" t="n">
        <v>12</v>
      </c>
      <c r="F85" s="13" t="n">
        <v>20</v>
      </c>
      <c r="G85" s="4" t="s">
        <v>349</v>
      </c>
      <c r="H85" s="7" t="n">
        <f aca="false">IF(F85=0,"",E85/F85)</f>
        <v>0.6</v>
      </c>
      <c r="I85" s="14" t="n">
        <v>0.8</v>
      </c>
      <c r="J85" s="4" t="str">
        <f aca="false">IF(H85="","",IF(H85&lt;=I85,"OK","要確認"))</f>
        <v>OK</v>
      </c>
      <c r="K85" s="5" t="s">
        <v>427</v>
      </c>
    </row>
    <row r="86" customFormat="false" ht="15" hidden="false" customHeight="false" outlineLevel="0" collapsed="false">
      <c r="A86" s="4" t="n">
        <v>31</v>
      </c>
      <c r="B86" s="4" t="s">
        <v>428</v>
      </c>
      <c r="C86" s="4" t="s">
        <v>175</v>
      </c>
      <c r="D86" s="5" t="s">
        <v>405</v>
      </c>
      <c r="E86" s="13" t="n">
        <v>55.9713486943057</v>
      </c>
      <c r="F86" s="13" t="n">
        <v>175</v>
      </c>
      <c r="G86" s="4" t="s">
        <v>406</v>
      </c>
      <c r="H86" s="7" t="n">
        <f aca="false">IF(F86=0,"",E86/F86)</f>
        <v>0.319836278253175</v>
      </c>
      <c r="I86" s="14" t="n">
        <v>0.75</v>
      </c>
      <c r="J86" s="4" t="str">
        <f aca="false">IF(H86="","",IF(H86&lt;=I86,"OK","要確認"))</f>
        <v>OK</v>
      </c>
      <c r="K86" s="5"/>
    </row>
    <row r="87" customFormat="false" ht="15" hidden="false" customHeight="false" outlineLevel="0" collapsed="false">
      <c r="A87" s="4" t="n">
        <v>32</v>
      </c>
      <c r="B87" s="4" t="s">
        <v>429</v>
      </c>
      <c r="C87" s="4" t="s">
        <v>181</v>
      </c>
      <c r="D87" s="5" t="s">
        <v>430</v>
      </c>
      <c r="E87" s="13" t="n">
        <v>21.5</v>
      </c>
      <c r="F87" s="13" t="n">
        <v>60</v>
      </c>
      <c r="G87" s="4" t="s">
        <v>349</v>
      </c>
      <c r="H87" s="7" t="n">
        <f aca="false">IF(F87=0,"",E87/F87)</f>
        <v>0.358333333333333</v>
      </c>
      <c r="I87" s="14" t="n">
        <v>0.8</v>
      </c>
      <c r="J87" s="4" t="str">
        <f aca="false">IF(H87="","",IF(H87&lt;=I87,"OK","要確認"))</f>
        <v>OK</v>
      </c>
      <c r="K87" s="5"/>
    </row>
    <row r="88" customFormat="false" ht="15" hidden="false" customHeight="false" outlineLevel="0" collapsed="false">
      <c r="A88" s="4" t="n">
        <v>32</v>
      </c>
      <c r="B88" s="4" t="s">
        <v>429</v>
      </c>
      <c r="C88" s="4" t="s">
        <v>181</v>
      </c>
      <c r="D88" s="5" t="s">
        <v>431</v>
      </c>
      <c r="E88" s="13" t="n">
        <v>6</v>
      </c>
      <c r="F88" s="13" t="n">
        <v>19</v>
      </c>
      <c r="G88" s="4" t="s">
        <v>354</v>
      </c>
      <c r="H88" s="7" t="n">
        <f aca="false">IF(F88=0,"",E88/F88)</f>
        <v>0.315789473684211</v>
      </c>
      <c r="I88" s="14" t="n">
        <v>0.8</v>
      </c>
      <c r="J88" s="4" t="str">
        <f aca="false">IF(H88="","",IF(H88&lt;=I88,"OK","要確認"))</f>
        <v>OK</v>
      </c>
      <c r="K88" s="5" t="s">
        <v>432</v>
      </c>
    </row>
    <row r="89" customFormat="false" ht="15" hidden="false" customHeight="false" outlineLevel="0" collapsed="false">
      <c r="A89" s="4" t="n">
        <v>32</v>
      </c>
      <c r="B89" s="4" t="s">
        <v>429</v>
      </c>
      <c r="C89" s="4" t="s">
        <v>181</v>
      </c>
      <c r="D89" s="5" t="s">
        <v>433</v>
      </c>
      <c r="E89" s="13" t="n">
        <v>50.4</v>
      </c>
      <c r="F89" s="13" t="n">
        <v>400</v>
      </c>
      <c r="G89" s="4" t="s">
        <v>354</v>
      </c>
      <c r="H89" s="7" t="n">
        <f aca="false">IF(F89=0,"",E89/F89)</f>
        <v>0.126</v>
      </c>
      <c r="I89" s="14" t="n">
        <v>0.8</v>
      </c>
      <c r="J89" s="4" t="str">
        <f aca="false">IF(H89="","",IF(H89&lt;=I89,"OK","要確認"))</f>
        <v>OK</v>
      </c>
      <c r="K89" s="5" t="s">
        <v>434</v>
      </c>
    </row>
    <row r="90" customFormat="false" ht="15" hidden="false" customHeight="false" outlineLevel="0" collapsed="false">
      <c r="A90" s="4" t="n">
        <v>32</v>
      </c>
      <c r="B90" s="4" t="s">
        <v>429</v>
      </c>
      <c r="C90" s="4" t="s">
        <v>181</v>
      </c>
      <c r="D90" s="5" t="s">
        <v>435</v>
      </c>
      <c r="E90" s="13" t="n">
        <v>70.4500834042553</v>
      </c>
      <c r="F90" s="13" t="n">
        <v>150</v>
      </c>
      <c r="G90" s="4" t="s">
        <v>406</v>
      </c>
      <c r="H90" s="7" t="n">
        <f aca="false">IF(F90=0,"",E90/F90)</f>
        <v>0.469667222695035</v>
      </c>
      <c r="I90" s="14" t="n">
        <v>0.85</v>
      </c>
      <c r="J90" s="4" t="str">
        <f aca="false">IF(H90="","",IF(H90&lt;=I90,"OK","要確認"))</f>
        <v>OK</v>
      </c>
      <c r="K90" s="5"/>
    </row>
    <row r="91" customFormat="false" ht="15" hidden="false" customHeight="false" outlineLevel="0" collapsed="false">
      <c r="A91" s="4" t="n">
        <v>32</v>
      </c>
      <c r="B91" s="4" t="s">
        <v>436</v>
      </c>
      <c r="C91" s="4" t="s">
        <v>181</v>
      </c>
      <c r="D91" s="5" t="s">
        <v>430</v>
      </c>
      <c r="E91" s="13" t="n">
        <v>21.5</v>
      </c>
      <c r="F91" s="13" t="n">
        <v>60</v>
      </c>
      <c r="G91" s="4" t="s">
        <v>349</v>
      </c>
      <c r="H91" s="7" t="n">
        <f aca="false">IF(F91=0,"",E91/F91)</f>
        <v>0.358333333333333</v>
      </c>
      <c r="I91" s="14" t="n">
        <v>0.8</v>
      </c>
      <c r="J91" s="4" t="str">
        <f aca="false">IF(H91="","",IF(H91&lt;=I91,"OK","要確認"))</f>
        <v>OK</v>
      </c>
      <c r="K91" s="5"/>
    </row>
    <row r="92" customFormat="false" ht="15" hidden="false" customHeight="false" outlineLevel="0" collapsed="false">
      <c r="A92" s="4" t="n">
        <v>32</v>
      </c>
      <c r="B92" s="4" t="s">
        <v>436</v>
      </c>
      <c r="C92" s="4" t="s">
        <v>181</v>
      </c>
      <c r="D92" s="5" t="s">
        <v>431</v>
      </c>
      <c r="E92" s="13" t="n">
        <v>6</v>
      </c>
      <c r="F92" s="13" t="n">
        <v>19</v>
      </c>
      <c r="G92" s="4" t="s">
        <v>354</v>
      </c>
      <c r="H92" s="7" t="n">
        <f aca="false">IF(F92=0,"",E92/F92)</f>
        <v>0.315789473684211</v>
      </c>
      <c r="I92" s="14" t="n">
        <v>0.8</v>
      </c>
      <c r="J92" s="4" t="str">
        <f aca="false">IF(H92="","",IF(H92&lt;=I92,"OK","要確認"))</f>
        <v>OK</v>
      </c>
      <c r="K92" s="5" t="s">
        <v>432</v>
      </c>
    </row>
    <row r="93" customFormat="false" ht="15" hidden="false" customHeight="false" outlineLevel="0" collapsed="false">
      <c r="A93" s="4" t="n">
        <v>32</v>
      </c>
      <c r="B93" s="4" t="s">
        <v>436</v>
      </c>
      <c r="C93" s="4" t="s">
        <v>181</v>
      </c>
      <c r="D93" s="5" t="s">
        <v>433</v>
      </c>
      <c r="E93" s="13" t="n">
        <v>50.4</v>
      </c>
      <c r="F93" s="13" t="n">
        <v>400</v>
      </c>
      <c r="G93" s="4" t="s">
        <v>354</v>
      </c>
      <c r="H93" s="7" t="n">
        <f aca="false">IF(F93=0,"",E93/F93)</f>
        <v>0.126</v>
      </c>
      <c r="I93" s="14" t="n">
        <v>0.8</v>
      </c>
      <c r="J93" s="4" t="str">
        <f aca="false">IF(H93="","",IF(H93&lt;=I93,"OK","要確認"))</f>
        <v>OK</v>
      </c>
      <c r="K93" s="5" t="s">
        <v>434</v>
      </c>
    </row>
    <row r="94" customFormat="false" ht="15" hidden="false" customHeight="false" outlineLevel="0" collapsed="false">
      <c r="A94" s="4" t="n">
        <v>32</v>
      </c>
      <c r="B94" s="4" t="s">
        <v>436</v>
      </c>
      <c r="C94" s="4" t="s">
        <v>181</v>
      </c>
      <c r="D94" s="5" t="s">
        <v>435</v>
      </c>
      <c r="E94" s="13" t="n">
        <v>70.4500834042553</v>
      </c>
      <c r="F94" s="13" t="n">
        <v>150</v>
      </c>
      <c r="G94" s="4" t="s">
        <v>406</v>
      </c>
      <c r="H94" s="7" t="n">
        <f aca="false">IF(F94=0,"",E94/F94)</f>
        <v>0.469667222695035</v>
      </c>
      <c r="I94" s="14" t="n">
        <v>0.85</v>
      </c>
      <c r="J94" s="4" t="str">
        <f aca="false">IF(H94="","",IF(H94&lt;=I94,"OK","要確認"))</f>
        <v>OK</v>
      </c>
      <c r="K94" s="5"/>
    </row>
    <row r="95" customFormat="false" ht="15" hidden="false" customHeight="false" outlineLevel="0" collapsed="false">
      <c r="A95" s="4" t="n">
        <v>32</v>
      </c>
      <c r="B95" s="4" t="s">
        <v>437</v>
      </c>
      <c r="C95" s="4" t="s">
        <v>181</v>
      </c>
      <c r="D95" s="5" t="s">
        <v>430</v>
      </c>
      <c r="E95" s="13" t="n">
        <v>21.5</v>
      </c>
      <c r="F95" s="13" t="n">
        <v>60</v>
      </c>
      <c r="G95" s="4" t="s">
        <v>349</v>
      </c>
      <c r="H95" s="7" t="n">
        <f aca="false">IF(F95=0,"",E95/F95)</f>
        <v>0.358333333333333</v>
      </c>
      <c r="I95" s="14" t="n">
        <v>0.8</v>
      </c>
      <c r="J95" s="4" t="str">
        <f aca="false">IF(H95="","",IF(H95&lt;=I95,"OK","要確認"))</f>
        <v>OK</v>
      </c>
      <c r="K95" s="5"/>
    </row>
    <row r="96" customFormat="false" ht="15" hidden="false" customHeight="false" outlineLevel="0" collapsed="false">
      <c r="A96" s="4" t="n">
        <v>32</v>
      </c>
      <c r="B96" s="4" t="s">
        <v>437</v>
      </c>
      <c r="C96" s="4" t="s">
        <v>181</v>
      </c>
      <c r="D96" s="5" t="s">
        <v>431</v>
      </c>
      <c r="E96" s="13" t="n">
        <v>6</v>
      </c>
      <c r="F96" s="13" t="n">
        <v>19</v>
      </c>
      <c r="G96" s="4" t="s">
        <v>354</v>
      </c>
      <c r="H96" s="7" t="n">
        <f aca="false">IF(F96=0,"",E96/F96)</f>
        <v>0.315789473684211</v>
      </c>
      <c r="I96" s="14" t="n">
        <v>0.8</v>
      </c>
      <c r="J96" s="4" t="str">
        <f aca="false">IF(H96="","",IF(H96&lt;=I96,"OK","要確認"))</f>
        <v>OK</v>
      </c>
      <c r="K96" s="5" t="s">
        <v>432</v>
      </c>
    </row>
    <row r="97" customFormat="false" ht="15" hidden="false" customHeight="false" outlineLevel="0" collapsed="false">
      <c r="A97" s="4" t="n">
        <v>32</v>
      </c>
      <c r="B97" s="4" t="s">
        <v>437</v>
      </c>
      <c r="C97" s="4" t="s">
        <v>181</v>
      </c>
      <c r="D97" s="5" t="s">
        <v>433</v>
      </c>
      <c r="E97" s="13" t="n">
        <v>50.4</v>
      </c>
      <c r="F97" s="13" t="n">
        <v>400</v>
      </c>
      <c r="G97" s="4" t="s">
        <v>354</v>
      </c>
      <c r="H97" s="7" t="n">
        <f aca="false">IF(F97=0,"",E97/F97)</f>
        <v>0.126</v>
      </c>
      <c r="I97" s="14" t="n">
        <v>0.8</v>
      </c>
      <c r="J97" s="4" t="str">
        <f aca="false">IF(H97="","",IF(H97&lt;=I97,"OK","要確認"))</f>
        <v>OK</v>
      </c>
      <c r="K97" s="5" t="s">
        <v>434</v>
      </c>
    </row>
    <row r="98" customFormat="false" ht="15" hidden="false" customHeight="false" outlineLevel="0" collapsed="false">
      <c r="A98" s="4" t="n">
        <v>32</v>
      </c>
      <c r="B98" s="4" t="s">
        <v>437</v>
      </c>
      <c r="C98" s="4" t="s">
        <v>181</v>
      </c>
      <c r="D98" s="5" t="s">
        <v>435</v>
      </c>
      <c r="E98" s="13" t="n">
        <v>70.4500834042553</v>
      </c>
      <c r="F98" s="13" t="n">
        <v>150</v>
      </c>
      <c r="G98" s="4" t="s">
        <v>406</v>
      </c>
      <c r="H98" s="7" t="n">
        <f aca="false">IF(F98=0,"",E98/F98)</f>
        <v>0.469667222695035</v>
      </c>
      <c r="I98" s="14" t="n">
        <v>0.85</v>
      </c>
      <c r="J98" s="4" t="str">
        <f aca="false">IF(H98="","",IF(H98&lt;=I98,"OK","要確認"))</f>
        <v>OK</v>
      </c>
      <c r="K98" s="5"/>
    </row>
    <row r="99" customFormat="false" ht="15" hidden="false" customHeight="false" outlineLevel="0" collapsed="false">
      <c r="A99" s="4" t="n">
        <v>32</v>
      </c>
      <c r="B99" s="4" t="s">
        <v>438</v>
      </c>
      <c r="C99" s="4" t="s">
        <v>181</v>
      </c>
      <c r="D99" s="5" t="s">
        <v>430</v>
      </c>
      <c r="E99" s="13" t="n">
        <v>21.5</v>
      </c>
      <c r="F99" s="13" t="n">
        <v>60</v>
      </c>
      <c r="G99" s="4" t="s">
        <v>349</v>
      </c>
      <c r="H99" s="7" t="n">
        <f aca="false">IF(F99=0,"",E99/F99)</f>
        <v>0.358333333333333</v>
      </c>
      <c r="I99" s="14" t="n">
        <v>0.8</v>
      </c>
      <c r="J99" s="4" t="str">
        <f aca="false">IF(H99="","",IF(H99&lt;=I99,"OK","要確認"))</f>
        <v>OK</v>
      </c>
      <c r="K99" s="5"/>
    </row>
    <row r="100" customFormat="false" ht="15" hidden="false" customHeight="false" outlineLevel="0" collapsed="false">
      <c r="A100" s="4" t="n">
        <v>32</v>
      </c>
      <c r="B100" s="4" t="s">
        <v>438</v>
      </c>
      <c r="C100" s="4" t="s">
        <v>181</v>
      </c>
      <c r="D100" s="5" t="s">
        <v>431</v>
      </c>
      <c r="E100" s="13" t="n">
        <v>6</v>
      </c>
      <c r="F100" s="13" t="n">
        <v>19</v>
      </c>
      <c r="G100" s="4" t="s">
        <v>354</v>
      </c>
      <c r="H100" s="7" t="n">
        <f aca="false">IF(F100=0,"",E100/F100)</f>
        <v>0.315789473684211</v>
      </c>
      <c r="I100" s="14" t="n">
        <v>0.8</v>
      </c>
      <c r="J100" s="4" t="str">
        <f aca="false">IF(H100="","",IF(H100&lt;=I100,"OK","要確認"))</f>
        <v>OK</v>
      </c>
      <c r="K100" s="5" t="s">
        <v>432</v>
      </c>
    </row>
    <row r="101" customFormat="false" ht="15" hidden="false" customHeight="false" outlineLevel="0" collapsed="false">
      <c r="A101" s="4" t="n">
        <v>32</v>
      </c>
      <c r="B101" s="4" t="s">
        <v>438</v>
      </c>
      <c r="C101" s="4" t="s">
        <v>181</v>
      </c>
      <c r="D101" s="5" t="s">
        <v>433</v>
      </c>
      <c r="E101" s="13" t="n">
        <v>50.4</v>
      </c>
      <c r="F101" s="13" t="n">
        <v>400</v>
      </c>
      <c r="G101" s="4" t="s">
        <v>354</v>
      </c>
      <c r="H101" s="7" t="n">
        <f aca="false">IF(F101=0,"",E101/F101)</f>
        <v>0.126</v>
      </c>
      <c r="I101" s="14" t="n">
        <v>0.8</v>
      </c>
      <c r="J101" s="4" t="str">
        <f aca="false">IF(H101="","",IF(H101&lt;=I101,"OK","要確認"))</f>
        <v>OK</v>
      </c>
      <c r="K101" s="5" t="s">
        <v>434</v>
      </c>
    </row>
    <row r="102" customFormat="false" ht="15" hidden="false" customHeight="false" outlineLevel="0" collapsed="false">
      <c r="A102" s="4" t="n">
        <v>32</v>
      </c>
      <c r="B102" s="4" t="s">
        <v>438</v>
      </c>
      <c r="C102" s="4" t="s">
        <v>181</v>
      </c>
      <c r="D102" s="5" t="s">
        <v>435</v>
      </c>
      <c r="E102" s="13" t="n">
        <v>70.4500834042553</v>
      </c>
      <c r="F102" s="13" t="n">
        <v>150</v>
      </c>
      <c r="G102" s="4" t="s">
        <v>406</v>
      </c>
      <c r="H102" s="7" t="n">
        <f aca="false">IF(F102=0,"",E102/F102)</f>
        <v>0.469667222695035</v>
      </c>
      <c r="I102" s="14" t="n">
        <v>0.85</v>
      </c>
      <c r="J102" s="4" t="str">
        <f aca="false">IF(H102="","",IF(H102&lt;=I102,"OK","要確認"))</f>
        <v>OK</v>
      </c>
      <c r="K102" s="5"/>
    </row>
    <row r="103" customFormat="false" ht="15" hidden="false" customHeight="false" outlineLevel="0" collapsed="false">
      <c r="A103" s="4" t="n">
        <v>33</v>
      </c>
      <c r="B103" s="4" t="s">
        <v>439</v>
      </c>
      <c r="C103" s="4" t="s">
        <v>188</v>
      </c>
      <c r="D103" s="5" t="s">
        <v>400</v>
      </c>
      <c r="E103" s="13" t="n">
        <v>0.00144</v>
      </c>
      <c r="F103" s="13" t="n">
        <v>0.1</v>
      </c>
      <c r="G103" s="4" t="s">
        <v>401</v>
      </c>
      <c r="H103" s="7" t="n">
        <f aca="false">IF(F103=0,"",E103/F103)</f>
        <v>0.0144</v>
      </c>
      <c r="I103" s="14" t="n">
        <v>0.5</v>
      </c>
      <c r="J103" s="4" t="str">
        <f aca="false">IF(H103="","",IF(H103&lt;=I103,"OK","要確認"))</f>
        <v>OK</v>
      </c>
      <c r="K103" s="5" t="s">
        <v>440</v>
      </c>
    </row>
    <row r="104" customFormat="false" ht="15" hidden="false" customHeight="false" outlineLevel="0" collapsed="false">
      <c r="A104" s="4" t="n">
        <v>33</v>
      </c>
      <c r="B104" s="4" t="s">
        <v>439</v>
      </c>
      <c r="C104" s="4" t="s">
        <v>188</v>
      </c>
      <c r="D104" s="5" t="s">
        <v>348</v>
      </c>
      <c r="E104" s="13" t="n">
        <v>12</v>
      </c>
      <c r="F104" s="13" t="n">
        <v>75</v>
      </c>
      <c r="G104" s="4" t="s">
        <v>349</v>
      </c>
      <c r="H104" s="7" t="n">
        <f aca="false">IF(F104=0,"",E104/F104)</f>
        <v>0.16</v>
      </c>
      <c r="I104" s="14" t="n">
        <v>0.8</v>
      </c>
      <c r="J104" s="4" t="str">
        <f aca="false">IF(H104="","",IF(H104&lt;=I104,"OK","要確認"))</f>
        <v>OK</v>
      </c>
      <c r="K104" s="5"/>
    </row>
    <row r="105" customFormat="false" ht="15" hidden="false" customHeight="false" outlineLevel="0" collapsed="false">
      <c r="A105" s="4" t="n">
        <v>33</v>
      </c>
      <c r="B105" s="4" t="s">
        <v>441</v>
      </c>
      <c r="C105" s="4" t="s">
        <v>188</v>
      </c>
      <c r="D105" s="5" t="s">
        <v>400</v>
      </c>
      <c r="E105" s="13" t="n">
        <v>0.0001089</v>
      </c>
      <c r="F105" s="13" t="n">
        <v>0.1</v>
      </c>
      <c r="G105" s="4" t="s">
        <v>401</v>
      </c>
      <c r="H105" s="7" t="n">
        <f aca="false">IF(F105=0,"",E105/F105)</f>
        <v>0.001089</v>
      </c>
      <c r="I105" s="14" t="n">
        <v>0.5</v>
      </c>
      <c r="J105" s="4" t="str">
        <f aca="false">IF(H105="","",IF(H105&lt;=I105,"OK","要確認"))</f>
        <v>OK</v>
      </c>
      <c r="K105" s="5" t="s">
        <v>442</v>
      </c>
    </row>
    <row r="106" customFormat="false" ht="15" hidden="false" customHeight="false" outlineLevel="0" collapsed="false">
      <c r="A106" s="4" t="n">
        <v>33</v>
      </c>
      <c r="B106" s="4" t="s">
        <v>441</v>
      </c>
      <c r="C106" s="4" t="s">
        <v>188</v>
      </c>
      <c r="D106" s="5" t="s">
        <v>348</v>
      </c>
      <c r="E106" s="13" t="n">
        <v>3.3</v>
      </c>
      <c r="F106" s="13" t="n">
        <v>75</v>
      </c>
      <c r="G106" s="4" t="s">
        <v>349</v>
      </c>
      <c r="H106" s="7" t="n">
        <f aca="false">IF(F106=0,"",E106/F106)</f>
        <v>0.044</v>
      </c>
      <c r="I106" s="14" t="n">
        <v>0.8</v>
      </c>
      <c r="J106" s="4" t="str">
        <f aca="false">IF(H106="","",IF(H106&lt;=I106,"OK","要確認"))</f>
        <v>OK</v>
      </c>
      <c r="K106" s="5"/>
    </row>
    <row r="107" customFormat="false" ht="15" hidden="false" customHeight="false" outlineLevel="0" collapsed="false">
      <c r="A107" s="4" t="n">
        <v>33</v>
      </c>
      <c r="B107" s="4" t="s">
        <v>443</v>
      </c>
      <c r="C107" s="4" t="s">
        <v>188</v>
      </c>
      <c r="D107" s="5" t="s">
        <v>400</v>
      </c>
      <c r="E107" s="13" t="n">
        <v>0.0012769</v>
      </c>
      <c r="F107" s="13" t="n">
        <v>0.1</v>
      </c>
      <c r="G107" s="4" t="s">
        <v>401</v>
      </c>
      <c r="H107" s="7" t="n">
        <f aca="false">IF(F107=0,"",E107/F107)</f>
        <v>0.012769</v>
      </c>
      <c r="I107" s="14" t="n">
        <v>0.5</v>
      </c>
      <c r="J107" s="4" t="str">
        <f aca="false">IF(H107="","",IF(H107&lt;=I107,"OK","要確認"))</f>
        <v>OK</v>
      </c>
      <c r="K107" s="5" t="s">
        <v>444</v>
      </c>
    </row>
    <row r="108" customFormat="false" ht="15" hidden="false" customHeight="false" outlineLevel="0" collapsed="false">
      <c r="A108" s="4" t="n">
        <v>33</v>
      </c>
      <c r="B108" s="4" t="s">
        <v>443</v>
      </c>
      <c r="C108" s="4" t="s">
        <v>188</v>
      </c>
      <c r="D108" s="5" t="s">
        <v>348</v>
      </c>
      <c r="E108" s="13" t="n">
        <v>11.3</v>
      </c>
      <c r="F108" s="13" t="n">
        <v>75</v>
      </c>
      <c r="G108" s="4" t="s">
        <v>349</v>
      </c>
      <c r="H108" s="7" t="n">
        <f aca="false">IF(F108=0,"",E108/F108)</f>
        <v>0.150666666666667</v>
      </c>
      <c r="I108" s="14" t="n">
        <v>0.8</v>
      </c>
      <c r="J108" s="4" t="str">
        <f aca="false">IF(H108="","",IF(H108&lt;=I108,"OK","要確認"))</f>
        <v>OK</v>
      </c>
      <c r="K108" s="5"/>
    </row>
    <row r="109" customFormat="false" ht="15" hidden="false" customHeight="false" outlineLevel="0" collapsed="false">
      <c r="A109" s="4" t="n">
        <v>33</v>
      </c>
      <c r="B109" s="4" t="s">
        <v>445</v>
      </c>
      <c r="C109" s="4" t="s">
        <v>188</v>
      </c>
      <c r="D109" s="5" t="s">
        <v>400</v>
      </c>
      <c r="E109" s="13" t="n">
        <v>0.00144</v>
      </c>
      <c r="F109" s="13" t="n">
        <v>0.1</v>
      </c>
      <c r="G109" s="4" t="s">
        <v>401</v>
      </c>
      <c r="H109" s="7" t="n">
        <f aca="false">IF(F109=0,"",E109/F109)</f>
        <v>0.0144</v>
      </c>
      <c r="I109" s="14" t="n">
        <v>0.5</v>
      </c>
      <c r="J109" s="4" t="str">
        <f aca="false">IF(H109="","",IF(H109&lt;=I109,"OK","要確認"))</f>
        <v>OK</v>
      </c>
      <c r="K109" s="5" t="s">
        <v>440</v>
      </c>
    </row>
    <row r="110" customFormat="false" ht="15" hidden="false" customHeight="false" outlineLevel="0" collapsed="false">
      <c r="A110" s="4" t="n">
        <v>33</v>
      </c>
      <c r="B110" s="4" t="s">
        <v>445</v>
      </c>
      <c r="C110" s="4" t="s">
        <v>188</v>
      </c>
      <c r="D110" s="5" t="s">
        <v>348</v>
      </c>
      <c r="E110" s="13" t="n">
        <v>12</v>
      </c>
      <c r="F110" s="13" t="n">
        <v>75</v>
      </c>
      <c r="G110" s="4" t="s">
        <v>349</v>
      </c>
      <c r="H110" s="7" t="n">
        <f aca="false">IF(F110=0,"",E110/F110)</f>
        <v>0.16</v>
      </c>
      <c r="I110" s="14" t="n">
        <v>0.8</v>
      </c>
      <c r="J110" s="4" t="str">
        <f aca="false">IF(H110="","",IF(H110&lt;=I110,"OK","要確認"))</f>
        <v>OK</v>
      </c>
      <c r="K110" s="5"/>
    </row>
    <row r="111" customFormat="false" ht="15" hidden="false" customHeight="false" outlineLevel="0" collapsed="false">
      <c r="A111" s="4" t="n">
        <v>33</v>
      </c>
      <c r="B111" s="4" t="s">
        <v>446</v>
      </c>
      <c r="C111" s="4" t="s">
        <v>188</v>
      </c>
      <c r="D111" s="5" t="s">
        <v>400</v>
      </c>
      <c r="E111" s="13" t="n">
        <v>0.0012769</v>
      </c>
      <c r="F111" s="13" t="n">
        <v>0.1</v>
      </c>
      <c r="G111" s="4" t="s">
        <v>401</v>
      </c>
      <c r="H111" s="7" t="n">
        <f aca="false">IF(F111=0,"",E111/F111)</f>
        <v>0.012769</v>
      </c>
      <c r="I111" s="14" t="n">
        <v>0.5</v>
      </c>
      <c r="J111" s="4" t="str">
        <f aca="false">IF(H111="","",IF(H111&lt;=I111,"OK","要確認"))</f>
        <v>OK</v>
      </c>
      <c r="K111" s="5" t="s">
        <v>444</v>
      </c>
    </row>
    <row r="112" customFormat="false" ht="15" hidden="false" customHeight="false" outlineLevel="0" collapsed="false">
      <c r="A112" s="4" t="n">
        <v>33</v>
      </c>
      <c r="B112" s="4" t="s">
        <v>446</v>
      </c>
      <c r="C112" s="4" t="s">
        <v>188</v>
      </c>
      <c r="D112" s="5" t="s">
        <v>348</v>
      </c>
      <c r="E112" s="13" t="n">
        <v>11.3</v>
      </c>
      <c r="F112" s="13" t="n">
        <v>75</v>
      </c>
      <c r="G112" s="4" t="s">
        <v>349</v>
      </c>
      <c r="H112" s="7" t="n">
        <f aca="false">IF(F112=0,"",E112/F112)</f>
        <v>0.150666666666667</v>
      </c>
      <c r="I112" s="14" t="n">
        <v>0.8</v>
      </c>
      <c r="J112" s="4" t="str">
        <f aca="false">IF(H112="","",IF(H112&lt;=I112,"OK","要確認"))</f>
        <v>OK</v>
      </c>
      <c r="K112" s="5"/>
    </row>
    <row r="113" customFormat="false" ht="15" hidden="false" customHeight="false" outlineLevel="0" collapsed="false">
      <c r="A113" s="4" t="n">
        <v>33</v>
      </c>
      <c r="B113" s="4" t="s">
        <v>447</v>
      </c>
      <c r="C113" s="4" t="s">
        <v>188</v>
      </c>
      <c r="D113" s="5" t="s">
        <v>400</v>
      </c>
      <c r="E113" s="13" t="n">
        <v>0.00144</v>
      </c>
      <c r="F113" s="13" t="n">
        <v>0.1</v>
      </c>
      <c r="G113" s="4" t="s">
        <v>401</v>
      </c>
      <c r="H113" s="7" t="n">
        <f aca="false">IF(F113=0,"",E113/F113)</f>
        <v>0.0144</v>
      </c>
      <c r="I113" s="14" t="n">
        <v>0.5</v>
      </c>
      <c r="J113" s="4" t="str">
        <f aca="false">IF(H113="","",IF(H113&lt;=I113,"OK","要確認"))</f>
        <v>OK</v>
      </c>
      <c r="K113" s="5" t="s">
        <v>440</v>
      </c>
    </row>
    <row r="114" customFormat="false" ht="15" hidden="false" customHeight="false" outlineLevel="0" collapsed="false">
      <c r="A114" s="4" t="n">
        <v>33</v>
      </c>
      <c r="B114" s="4" t="s">
        <v>447</v>
      </c>
      <c r="C114" s="4" t="s">
        <v>188</v>
      </c>
      <c r="D114" s="5" t="s">
        <v>348</v>
      </c>
      <c r="E114" s="13" t="n">
        <v>12</v>
      </c>
      <c r="F114" s="13" t="n">
        <v>75</v>
      </c>
      <c r="G114" s="4" t="s">
        <v>349</v>
      </c>
      <c r="H114" s="7" t="n">
        <f aca="false">IF(F114=0,"",E114/F114)</f>
        <v>0.16</v>
      </c>
      <c r="I114" s="14" t="n">
        <v>0.8</v>
      </c>
      <c r="J114" s="4" t="str">
        <f aca="false">IF(H114="","",IF(H114&lt;=I114,"OK","要確認"))</f>
        <v>OK</v>
      </c>
      <c r="K114" s="5"/>
    </row>
    <row r="115" customFormat="false" ht="15" hidden="false" customHeight="false" outlineLevel="0" collapsed="false">
      <c r="A115" s="4" t="n">
        <v>33</v>
      </c>
      <c r="B115" s="4" t="s">
        <v>448</v>
      </c>
      <c r="C115" s="4" t="s">
        <v>188</v>
      </c>
      <c r="D115" s="5" t="s">
        <v>400</v>
      </c>
      <c r="E115" s="13" t="n">
        <v>0.0001089</v>
      </c>
      <c r="F115" s="13" t="n">
        <v>0.1</v>
      </c>
      <c r="G115" s="4" t="s">
        <v>401</v>
      </c>
      <c r="H115" s="7" t="n">
        <f aca="false">IF(F115=0,"",E115/F115)</f>
        <v>0.001089</v>
      </c>
      <c r="I115" s="14" t="n">
        <v>0.5</v>
      </c>
      <c r="J115" s="4" t="str">
        <f aca="false">IF(H115="","",IF(H115&lt;=I115,"OK","要確認"))</f>
        <v>OK</v>
      </c>
      <c r="K115" s="5" t="s">
        <v>442</v>
      </c>
    </row>
    <row r="116" customFormat="false" ht="15" hidden="false" customHeight="false" outlineLevel="0" collapsed="false">
      <c r="A116" s="4" t="n">
        <v>33</v>
      </c>
      <c r="B116" s="4" t="s">
        <v>448</v>
      </c>
      <c r="C116" s="4" t="s">
        <v>188</v>
      </c>
      <c r="D116" s="5" t="s">
        <v>348</v>
      </c>
      <c r="E116" s="13" t="n">
        <v>3.3</v>
      </c>
      <c r="F116" s="13" t="n">
        <v>75</v>
      </c>
      <c r="G116" s="4" t="s">
        <v>349</v>
      </c>
      <c r="H116" s="7" t="n">
        <f aca="false">IF(F116=0,"",E116/F116)</f>
        <v>0.044</v>
      </c>
      <c r="I116" s="14" t="n">
        <v>0.8</v>
      </c>
      <c r="J116" s="4" t="str">
        <f aca="false">IF(H116="","",IF(H116&lt;=I116,"OK","要確認"))</f>
        <v>OK</v>
      </c>
      <c r="K116" s="5"/>
    </row>
    <row r="117" customFormat="false" ht="15" hidden="false" customHeight="false" outlineLevel="0" collapsed="false">
      <c r="A117" s="4" t="n">
        <v>33</v>
      </c>
      <c r="B117" s="4" t="s">
        <v>449</v>
      </c>
      <c r="C117" s="4" t="s">
        <v>188</v>
      </c>
      <c r="D117" s="5" t="s">
        <v>400</v>
      </c>
      <c r="E117" s="13" t="n">
        <v>0.0001089</v>
      </c>
      <c r="F117" s="13" t="n">
        <v>0.1</v>
      </c>
      <c r="G117" s="4" t="s">
        <v>401</v>
      </c>
      <c r="H117" s="7" t="n">
        <f aca="false">IF(F117=0,"",E117/F117)</f>
        <v>0.001089</v>
      </c>
      <c r="I117" s="14" t="n">
        <v>0.5</v>
      </c>
      <c r="J117" s="4" t="str">
        <f aca="false">IF(H117="","",IF(H117&lt;=I117,"OK","要確認"))</f>
        <v>OK</v>
      </c>
      <c r="K117" s="5" t="s">
        <v>442</v>
      </c>
    </row>
    <row r="118" customFormat="false" ht="15" hidden="false" customHeight="false" outlineLevel="0" collapsed="false">
      <c r="A118" s="4" t="n">
        <v>33</v>
      </c>
      <c r="B118" s="4" t="s">
        <v>449</v>
      </c>
      <c r="C118" s="4" t="s">
        <v>188</v>
      </c>
      <c r="D118" s="5" t="s">
        <v>348</v>
      </c>
      <c r="E118" s="13" t="n">
        <v>3.3</v>
      </c>
      <c r="F118" s="13" t="n">
        <v>75</v>
      </c>
      <c r="G118" s="4" t="s">
        <v>349</v>
      </c>
      <c r="H118" s="7" t="n">
        <f aca="false">IF(F118=0,"",E118/F118)</f>
        <v>0.044</v>
      </c>
      <c r="I118" s="14" t="n">
        <v>0.8</v>
      </c>
      <c r="J118" s="4" t="str">
        <f aca="false">IF(H118="","",IF(H118&lt;=I118,"OK","要確認"))</f>
        <v>OK</v>
      </c>
      <c r="K118" s="5"/>
    </row>
    <row r="119" customFormat="false" ht="15" hidden="false" customHeight="false" outlineLevel="0" collapsed="false">
      <c r="A119" s="4" t="n">
        <v>33</v>
      </c>
      <c r="B119" s="4" t="s">
        <v>450</v>
      </c>
      <c r="C119" s="4" t="s">
        <v>188</v>
      </c>
      <c r="D119" s="5" t="s">
        <v>400</v>
      </c>
      <c r="E119" s="13" t="n">
        <v>0.0001089</v>
      </c>
      <c r="F119" s="13" t="n">
        <v>0.1</v>
      </c>
      <c r="G119" s="4" t="s">
        <v>401</v>
      </c>
      <c r="H119" s="7" t="n">
        <f aca="false">IF(F119=0,"",E119/F119)</f>
        <v>0.001089</v>
      </c>
      <c r="I119" s="14" t="n">
        <v>0.5</v>
      </c>
      <c r="J119" s="4" t="str">
        <f aca="false">IF(H119="","",IF(H119&lt;=I119,"OK","要確認"))</f>
        <v>OK</v>
      </c>
      <c r="K119" s="5" t="s">
        <v>442</v>
      </c>
    </row>
    <row r="120" customFormat="false" ht="15" hidden="false" customHeight="false" outlineLevel="0" collapsed="false">
      <c r="A120" s="4" t="n">
        <v>33</v>
      </c>
      <c r="B120" s="4" t="s">
        <v>450</v>
      </c>
      <c r="C120" s="4" t="s">
        <v>188</v>
      </c>
      <c r="D120" s="5" t="s">
        <v>348</v>
      </c>
      <c r="E120" s="13" t="n">
        <v>3.3</v>
      </c>
      <c r="F120" s="13" t="n">
        <v>75</v>
      </c>
      <c r="G120" s="4" t="s">
        <v>349</v>
      </c>
      <c r="H120" s="7" t="n">
        <f aca="false">IF(F120=0,"",E120/F120)</f>
        <v>0.044</v>
      </c>
      <c r="I120" s="14" t="n">
        <v>0.8</v>
      </c>
      <c r="J120" s="4" t="str">
        <f aca="false">IF(H120="","",IF(H120&lt;=I120,"OK","要確認"))</f>
        <v>OK</v>
      </c>
      <c r="K120" s="5"/>
    </row>
    <row r="121" customFormat="false" ht="15" hidden="false" customHeight="false" outlineLevel="0" collapsed="false">
      <c r="A121" s="4" t="n">
        <v>33</v>
      </c>
      <c r="B121" s="4" t="s">
        <v>451</v>
      </c>
      <c r="C121" s="4" t="s">
        <v>188</v>
      </c>
      <c r="D121" s="5" t="s">
        <v>400</v>
      </c>
      <c r="E121" s="13" t="n">
        <v>0.0001089</v>
      </c>
      <c r="F121" s="13" t="n">
        <v>0.1</v>
      </c>
      <c r="G121" s="4" t="s">
        <v>401</v>
      </c>
      <c r="H121" s="7" t="n">
        <f aca="false">IF(F121=0,"",E121/F121)</f>
        <v>0.001089</v>
      </c>
      <c r="I121" s="14" t="n">
        <v>0.5</v>
      </c>
      <c r="J121" s="4" t="str">
        <f aca="false">IF(H121="","",IF(H121&lt;=I121,"OK","要確認"))</f>
        <v>OK</v>
      </c>
      <c r="K121" s="5" t="s">
        <v>442</v>
      </c>
    </row>
    <row r="122" customFormat="false" ht="15" hidden="false" customHeight="false" outlineLevel="0" collapsed="false">
      <c r="A122" s="4" t="n">
        <v>33</v>
      </c>
      <c r="B122" s="4" t="s">
        <v>451</v>
      </c>
      <c r="C122" s="4" t="s">
        <v>188</v>
      </c>
      <c r="D122" s="5" t="s">
        <v>348</v>
      </c>
      <c r="E122" s="13" t="n">
        <v>3.3</v>
      </c>
      <c r="F122" s="13" t="n">
        <v>75</v>
      </c>
      <c r="G122" s="4" t="s">
        <v>349</v>
      </c>
      <c r="H122" s="7" t="n">
        <f aca="false">IF(F122=0,"",E122/F122)</f>
        <v>0.044</v>
      </c>
      <c r="I122" s="14" t="n">
        <v>0.8</v>
      </c>
      <c r="J122" s="4" t="str">
        <f aca="false">IF(H122="","",IF(H122&lt;=I122,"OK","要確認"))</f>
        <v>OK</v>
      </c>
      <c r="K122" s="5"/>
    </row>
    <row r="123" customFormat="false" ht="15" hidden="false" customHeight="false" outlineLevel="0" collapsed="false">
      <c r="A123" s="4" t="n">
        <v>34</v>
      </c>
      <c r="B123" s="4" t="s">
        <v>192</v>
      </c>
      <c r="C123" s="4" t="s">
        <v>194</v>
      </c>
      <c r="D123" s="5" t="s">
        <v>400</v>
      </c>
      <c r="E123" s="13" t="n">
        <v>0.0362912765957447</v>
      </c>
      <c r="F123" s="13" t="n">
        <v>0.1</v>
      </c>
      <c r="G123" s="4" t="s">
        <v>401</v>
      </c>
      <c r="H123" s="7" t="n">
        <f aca="false">IF(F123=0,"",E123/F123)</f>
        <v>0.362912765957447</v>
      </c>
      <c r="I123" s="14" t="n">
        <v>0.5</v>
      </c>
      <c r="J123" s="4" t="str">
        <f aca="false">IF(H123="","",IF(H123&lt;=I123,"OK","要確認"))</f>
        <v>OK</v>
      </c>
      <c r="K123" s="5" t="s">
        <v>452</v>
      </c>
    </row>
    <row r="124" customFormat="false" ht="15" hidden="false" customHeight="false" outlineLevel="0" collapsed="false">
      <c r="A124" s="4" t="n">
        <v>34</v>
      </c>
      <c r="B124" s="4" t="s">
        <v>192</v>
      </c>
      <c r="C124" s="4" t="s">
        <v>194</v>
      </c>
      <c r="D124" s="5" t="s">
        <v>348</v>
      </c>
      <c r="E124" s="13" t="n">
        <v>41.3</v>
      </c>
      <c r="F124" s="13" t="n">
        <v>75</v>
      </c>
      <c r="G124" s="4" t="s">
        <v>349</v>
      </c>
      <c r="H124" s="7" t="n">
        <f aca="false">IF(F124=0,"",E124/F124)</f>
        <v>0.550666666666667</v>
      </c>
      <c r="I124" s="14" t="n">
        <v>0.8</v>
      </c>
      <c r="J124" s="4" t="str">
        <f aca="false">IF(H124="","",IF(H124&lt;=I124,"OK","要確認"))</f>
        <v>OK</v>
      </c>
      <c r="K124" s="5"/>
    </row>
    <row r="125" customFormat="false" ht="15" hidden="false" customHeight="false" outlineLevel="0" collapsed="false">
      <c r="A125" s="4" t="n">
        <v>35</v>
      </c>
      <c r="B125" s="4" t="s">
        <v>196</v>
      </c>
      <c r="C125" s="4" t="s">
        <v>198</v>
      </c>
      <c r="D125" s="5" t="s">
        <v>400</v>
      </c>
      <c r="E125" s="13" t="n">
        <v>0.00642735294117647</v>
      </c>
      <c r="F125" s="13" t="n">
        <v>0.1</v>
      </c>
      <c r="G125" s="4" t="s">
        <v>401</v>
      </c>
      <c r="H125" s="7" t="n">
        <f aca="false">IF(F125=0,"",E125/F125)</f>
        <v>0.0642735294117647</v>
      </c>
      <c r="I125" s="14" t="n">
        <v>0.5</v>
      </c>
      <c r="J125" s="4" t="str">
        <f aca="false">IF(H125="","",IF(H125&lt;=I125,"OK","要確認"))</f>
        <v>OK</v>
      </c>
      <c r="K125" s="5" t="s">
        <v>453</v>
      </c>
    </row>
    <row r="126" customFormat="false" ht="15" hidden="false" customHeight="false" outlineLevel="0" collapsed="false">
      <c r="A126" s="4" t="n">
        <v>35</v>
      </c>
      <c r="B126" s="4" t="s">
        <v>196</v>
      </c>
      <c r="C126" s="4" t="s">
        <v>198</v>
      </c>
      <c r="D126" s="5" t="s">
        <v>348</v>
      </c>
      <c r="E126" s="13" t="n">
        <v>53.3</v>
      </c>
      <c r="F126" s="13" t="n">
        <v>75</v>
      </c>
      <c r="G126" s="4" t="s">
        <v>349</v>
      </c>
      <c r="H126" s="7" t="n">
        <f aca="false">IF(F126=0,"",E126/F126)</f>
        <v>0.710666666666667</v>
      </c>
      <c r="I126" s="14" t="n">
        <v>0.8</v>
      </c>
      <c r="J126" s="4" t="str">
        <f aca="false">IF(H126="","",IF(H126&lt;=I126,"OK","要確認"))</f>
        <v>OK</v>
      </c>
      <c r="K126" s="5"/>
    </row>
    <row r="127" customFormat="false" ht="15" hidden="false" customHeight="false" outlineLevel="0" collapsed="false">
      <c r="A127" s="4" t="n">
        <v>36</v>
      </c>
      <c r="B127" s="4" t="s">
        <v>200</v>
      </c>
      <c r="C127" s="4" t="s">
        <v>202</v>
      </c>
      <c r="D127" s="5" t="s">
        <v>400</v>
      </c>
      <c r="E127" s="13" t="n">
        <v>0.00046868205355136</v>
      </c>
      <c r="F127" s="13" t="n">
        <v>0.1</v>
      </c>
      <c r="G127" s="4" t="s">
        <v>401</v>
      </c>
      <c r="H127" s="7" t="n">
        <f aca="false">IF(F127=0,"",E127/F127)</f>
        <v>0.0046868205355136</v>
      </c>
      <c r="I127" s="14" t="n">
        <v>0.5</v>
      </c>
      <c r="J127" s="4" t="str">
        <f aca="false">IF(H127="","",IF(H127&lt;=I127,"OK","要確認"))</f>
        <v>OK</v>
      </c>
      <c r="K127" s="5" t="s">
        <v>454</v>
      </c>
    </row>
    <row r="128" customFormat="false" ht="15" hidden="false" customHeight="false" outlineLevel="0" collapsed="false">
      <c r="A128" s="4" t="n">
        <v>36</v>
      </c>
      <c r="B128" s="4" t="s">
        <v>200</v>
      </c>
      <c r="C128" s="4" t="s">
        <v>202</v>
      </c>
      <c r="D128" s="5" t="s">
        <v>348</v>
      </c>
      <c r="E128" s="13" t="n">
        <v>4.03858087248322</v>
      </c>
      <c r="F128" s="13" t="n">
        <v>75</v>
      </c>
      <c r="G128" s="4" t="s">
        <v>349</v>
      </c>
      <c r="H128" s="7" t="n">
        <f aca="false">IF(F128=0,"",E128/F128)</f>
        <v>0.053847744966443</v>
      </c>
      <c r="I128" s="14" t="n">
        <v>0.8</v>
      </c>
      <c r="J128" s="4" t="str">
        <f aca="false">IF(H128="","",IF(H128&lt;=I128,"OK","要確認"))</f>
        <v>OK</v>
      </c>
      <c r="K128" s="5"/>
    </row>
    <row r="129" customFormat="false" ht="15" hidden="false" customHeight="false" outlineLevel="0" collapsed="false">
      <c r="A129" s="4" t="n">
        <v>37</v>
      </c>
      <c r="B129" s="4" t="s">
        <v>204</v>
      </c>
      <c r="C129" s="4" t="s">
        <v>206</v>
      </c>
      <c r="D129" s="5" t="s">
        <v>400</v>
      </c>
      <c r="E129" s="13" t="n">
        <v>1.02880658436214E-006</v>
      </c>
      <c r="F129" s="13" t="n">
        <v>0.1</v>
      </c>
      <c r="G129" s="4" t="s">
        <v>401</v>
      </c>
      <c r="H129" s="7" t="n">
        <f aca="false">IF(F129=0,"",E129/F129)</f>
        <v>1.02880658436214E-005</v>
      </c>
      <c r="I129" s="14" t="n">
        <v>0.5</v>
      </c>
      <c r="J129" s="4" t="str">
        <f aca="false">IF(H129="","",IF(H129&lt;=I129,"OK","要確認"))</f>
        <v>OK</v>
      </c>
      <c r="K129" s="5" t="s">
        <v>455</v>
      </c>
    </row>
    <row r="130" customFormat="false" ht="15" hidden="false" customHeight="false" outlineLevel="0" collapsed="false">
      <c r="A130" s="4" t="n">
        <v>37</v>
      </c>
      <c r="B130" s="4" t="s">
        <v>204</v>
      </c>
      <c r="C130" s="4" t="s">
        <v>206</v>
      </c>
      <c r="D130" s="5" t="s">
        <v>348</v>
      </c>
      <c r="E130" s="13" t="n">
        <v>0.5</v>
      </c>
      <c r="F130" s="13" t="n">
        <v>75</v>
      </c>
      <c r="G130" s="4" t="s">
        <v>349</v>
      </c>
      <c r="H130" s="7" t="n">
        <f aca="false">IF(F130=0,"",E130/F130)</f>
        <v>0.00666666666666667</v>
      </c>
      <c r="I130" s="14" t="n">
        <v>0.8</v>
      </c>
      <c r="J130" s="4" t="str">
        <f aca="false">IF(H130="","",IF(H130&lt;=I130,"OK","要確認"))</f>
        <v>OK</v>
      </c>
      <c r="K130" s="5"/>
    </row>
    <row r="131" customFormat="false" ht="15" hidden="false" customHeight="false" outlineLevel="0" collapsed="false">
      <c r="A131" s="4" t="n">
        <v>38</v>
      </c>
      <c r="B131" s="4" t="s">
        <v>208</v>
      </c>
      <c r="C131" s="4" t="s">
        <v>210</v>
      </c>
      <c r="D131" s="5" t="s">
        <v>400</v>
      </c>
      <c r="E131" s="13" t="n">
        <v>0.000952631682201525</v>
      </c>
      <c r="F131" s="13" t="n">
        <v>0.1</v>
      </c>
      <c r="G131" s="4" t="s">
        <v>401</v>
      </c>
      <c r="H131" s="7" t="n">
        <f aca="false">IF(F131=0,"",E131/F131)</f>
        <v>0.00952631682201525</v>
      </c>
      <c r="I131" s="14" t="n">
        <v>0.5</v>
      </c>
      <c r="J131" s="4" t="str">
        <f aca="false">IF(H131="","",IF(H131&lt;=I131,"OK","要確認"))</f>
        <v>OK</v>
      </c>
      <c r="K131" s="5" t="s">
        <v>456</v>
      </c>
    </row>
    <row r="132" customFormat="false" ht="15" hidden="false" customHeight="false" outlineLevel="0" collapsed="false">
      <c r="A132" s="4" t="n">
        <v>38</v>
      </c>
      <c r="B132" s="4" t="s">
        <v>208</v>
      </c>
      <c r="C132" s="4" t="s">
        <v>210</v>
      </c>
      <c r="D132" s="5" t="s">
        <v>348</v>
      </c>
      <c r="E132" s="13" t="n">
        <v>11.5485252525253</v>
      </c>
      <c r="F132" s="13" t="n">
        <v>75</v>
      </c>
      <c r="G132" s="4" t="s">
        <v>349</v>
      </c>
      <c r="H132" s="7" t="n">
        <f aca="false">IF(F132=0,"",E132/F132)</f>
        <v>0.153980336700337</v>
      </c>
      <c r="I132" s="14" t="n">
        <v>0.8</v>
      </c>
      <c r="J132" s="4" t="str">
        <f aca="false">IF(H132="","",IF(H132&lt;=I132,"OK","要確認"))</f>
        <v>OK</v>
      </c>
      <c r="K132" s="5"/>
    </row>
    <row r="133" customFormat="false" ht="15" hidden="false" customHeight="false" outlineLevel="0" collapsed="false">
      <c r="A133" s="4" t="n">
        <v>39</v>
      </c>
      <c r="B133" s="4" t="s">
        <v>457</v>
      </c>
      <c r="C133" s="4" t="s">
        <v>214</v>
      </c>
      <c r="D133" s="5" t="s">
        <v>400</v>
      </c>
      <c r="E133" s="13" t="n">
        <v>6.4E-005</v>
      </c>
      <c r="F133" s="13" t="n">
        <v>0.1</v>
      </c>
      <c r="G133" s="4" t="s">
        <v>401</v>
      </c>
      <c r="H133" s="7" t="n">
        <f aca="false">IF(F133=0,"",E133/F133)</f>
        <v>0.00064</v>
      </c>
      <c r="I133" s="14" t="n">
        <v>0.5</v>
      </c>
      <c r="J133" s="4" t="str">
        <f aca="false">IF(H133="","",IF(H133&lt;=I133,"OK","要確認"))</f>
        <v>OK</v>
      </c>
      <c r="K133" s="5" t="s">
        <v>458</v>
      </c>
    </row>
    <row r="134" customFormat="false" ht="15" hidden="false" customHeight="false" outlineLevel="0" collapsed="false">
      <c r="A134" s="4" t="n">
        <v>39</v>
      </c>
      <c r="B134" s="4" t="s">
        <v>457</v>
      </c>
      <c r="C134" s="4" t="s">
        <v>214</v>
      </c>
      <c r="D134" s="5" t="s">
        <v>348</v>
      </c>
      <c r="E134" s="13" t="n">
        <v>0.8</v>
      </c>
      <c r="F134" s="13" t="n">
        <v>75</v>
      </c>
      <c r="G134" s="4" t="s">
        <v>349</v>
      </c>
      <c r="H134" s="7" t="n">
        <f aca="false">IF(F134=0,"",E134/F134)</f>
        <v>0.0106666666666667</v>
      </c>
      <c r="I134" s="14" t="n">
        <v>0.8</v>
      </c>
      <c r="J134" s="4" t="str">
        <f aca="false">IF(H134="","",IF(H134&lt;=I134,"OK","要確認"))</f>
        <v>OK</v>
      </c>
      <c r="K134" s="5"/>
    </row>
    <row r="135" customFormat="false" ht="15" hidden="false" customHeight="false" outlineLevel="0" collapsed="false">
      <c r="A135" s="4" t="n">
        <v>39</v>
      </c>
      <c r="B135" s="4" t="s">
        <v>459</v>
      </c>
      <c r="C135" s="4" t="s">
        <v>214</v>
      </c>
      <c r="D135" s="5" t="s">
        <v>400</v>
      </c>
      <c r="E135" s="13" t="n">
        <v>0.001089</v>
      </c>
      <c r="F135" s="13" t="n">
        <v>0.1</v>
      </c>
      <c r="G135" s="4" t="s">
        <v>401</v>
      </c>
      <c r="H135" s="7" t="n">
        <f aca="false">IF(F135=0,"",E135/F135)</f>
        <v>0.01089</v>
      </c>
      <c r="I135" s="14" t="n">
        <v>0.5</v>
      </c>
      <c r="J135" s="4" t="str">
        <f aca="false">IF(H135="","",IF(H135&lt;=I135,"OK","要確認"))</f>
        <v>OK</v>
      </c>
      <c r="K135" s="5" t="s">
        <v>442</v>
      </c>
    </row>
    <row r="136" customFormat="false" ht="15" hidden="false" customHeight="false" outlineLevel="0" collapsed="false">
      <c r="A136" s="4" t="n">
        <v>39</v>
      </c>
      <c r="B136" s="4" t="s">
        <v>459</v>
      </c>
      <c r="C136" s="4" t="s">
        <v>214</v>
      </c>
      <c r="D136" s="5" t="s">
        <v>348</v>
      </c>
      <c r="E136" s="13" t="n">
        <v>3.3</v>
      </c>
      <c r="F136" s="13" t="n">
        <v>75</v>
      </c>
      <c r="G136" s="4" t="s">
        <v>349</v>
      </c>
      <c r="H136" s="7" t="n">
        <f aca="false">IF(F136=0,"",E136/F136)</f>
        <v>0.044</v>
      </c>
      <c r="I136" s="14" t="n">
        <v>0.8</v>
      </c>
      <c r="J136" s="4" t="str">
        <f aca="false">IF(H136="","",IF(H136&lt;=I136,"OK","要確認"))</f>
        <v>OK</v>
      </c>
      <c r="K136" s="5"/>
    </row>
    <row r="137" customFormat="false" ht="15" hidden="false" customHeight="false" outlineLevel="0" collapsed="false">
      <c r="A137" s="4" t="n">
        <v>40</v>
      </c>
      <c r="B137" s="4" t="s">
        <v>216</v>
      </c>
      <c r="C137" s="4" t="s">
        <v>218</v>
      </c>
      <c r="D137" s="5" t="s">
        <v>400</v>
      </c>
      <c r="E137" s="13" t="n">
        <v>3.48432055749129E-005</v>
      </c>
      <c r="F137" s="13" t="n">
        <v>0.1</v>
      </c>
      <c r="G137" s="4" t="s">
        <v>401</v>
      </c>
      <c r="H137" s="7" t="n">
        <f aca="false">IF(F137=0,"",E137/F137)</f>
        <v>0.000348432055749129</v>
      </c>
      <c r="I137" s="14" t="n">
        <v>0.5</v>
      </c>
      <c r="J137" s="4" t="str">
        <f aca="false">IF(H137="","",IF(H137&lt;=I137,"OK","要確認"))</f>
        <v>OK</v>
      </c>
      <c r="K137" s="5" t="s">
        <v>460</v>
      </c>
    </row>
    <row r="138" customFormat="false" ht="15" hidden="false" customHeight="false" outlineLevel="0" collapsed="false">
      <c r="A138" s="4" t="n">
        <v>40</v>
      </c>
      <c r="B138" s="4" t="s">
        <v>216</v>
      </c>
      <c r="C138" s="4" t="s">
        <v>218</v>
      </c>
      <c r="D138" s="5" t="s">
        <v>348</v>
      </c>
      <c r="E138" s="13" t="n">
        <v>1</v>
      </c>
      <c r="F138" s="13" t="n">
        <v>75</v>
      </c>
      <c r="G138" s="4" t="s">
        <v>349</v>
      </c>
      <c r="H138" s="7" t="n">
        <f aca="false">IF(F138=0,"",E138/F138)</f>
        <v>0.0133333333333333</v>
      </c>
      <c r="I138" s="14" t="n">
        <v>0.8</v>
      </c>
      <c r="J138" s="4" t="str">
        <f aca="false">IF(H138="","",IF(H138&lt;=I138,"OK","要確認"))</f>
        <v>OK</v>
      </c>
      <c r="K138" s="5"/>
    </row>
    <row r="139" customFormat="false" ht="15" hidden="false" customHeight="false" outlineLevel="0" collapsed="false">
      <c r="A139" s="4" t="n">
        <v>41</v>
      </c>
      <c r="B139" s="4" t="s">
        <v>220</v>
      </c>
      <c r="C139" s="4" t="s">
        <v>222</v>
      </c>
      <c r="D139" s="5" t="s">
        <v>400</v>
      </c>
      <c r="E139" s="13" t="n">
        <v>1.6289592760181E-005</v>
      </c>
      <c r="F139" s="13" t="n">
        <v>0.1</v>
      </c>
      <c r="G139" s="4" t="s">
        <v>401</v>
      </c>
      <c r="H139" s="7" t="n">
        <f aca="false">IF(F139=0,"",E139/F139)</f>
        <v>0.00016289592760181</v>
      </c>
      <c r="I139" s="14" t="n">
        <v>0.5</v>
      </c>
      <c r="J139" s="4" t="str">
        <f aca="false">IF(H139="","",IF(H139&lt;=I139,"OK","要確認"))</f>
        <v>OK</v>
      </c>
      <c r="K139" s="5" t="s">
        <v>461</v>
      </c>
    </row>
    <row r="140" customFormat="false" ht="15" hidden="false" customHeight="false" outlineLevel="0" collapsed="false">
      <c r="A140" s="4" t="n">
        <v>41</v>
      </c>
      <c r="B140" s="4" t="s">
        <v>220</v>
      </c>
      <c r="C140" s="4" t="s">
        <v>222</v>
      </c>
      <c r="D140" s="5" t="s">
        <v>348</v>
      </c>
      <c r="E140" s="13" t="n">
        <v>0.6</v>
      </c>
      <c r="F140" s="13" t="n">
        <v>75</v>
      </c>
      <c r="G140" s="4" t="s">
        <v>349</v>
      </c>
      <c r="H140" s="7" t="n">
        <f aca="false">IF(F140=0,"",E140/F140)</f>
        <v>0.008</v>
      </c>
      <c r="I140" s="14" t="n">
        <v>0.8</v>
      </c>
      <c r="J140" s="4" t="str">
        <f aca="false">IF(H140="","",IF(H140&lt;=I140,"OK","要確認"))</f>
        <v>OK</v>
      </c>
      <c r="K140" s="5"/>
    </row>
    <row r="141" customFormat="false" ht="15" hidden="false" customHeight="false" outlineLevel="0" collapsed="false">
      <c r="A141" s="4" t="n">
        <v>42</v>
      </c>
      <c r="B141" s="4" t="s">
        <v>462</v>
      </c>
      <c r="C141" s="4" t="s">
        <v>226</v>
      </c>
      <c r="D141" s="5" t="s">
        <v>400</v>
      </c>
      <c r="E141" s="13" t="n">
        <v>0.00169</v>
      </c>
      <c r="F141" s="13" t="n">
        <v>0.1</v>
      </c>
      <c r="G141" s="4" t="s">
        <v>401</v>
      </c>
      <c r="H141" s="7" t="n">
        <f aca="false">IF(F141=0,"",E141/F141)</f>
        <v>0.0169</v>
      </c>
      <c r="I141" s="14" t="n">
        <v>0.5</v>
      </c>
      <c r="J141" s="4" t="str">
        <f aca="false">IF(H141="","",IF(H141&lt;=I141,"OK","要確認"))</f>
        <v>OK</v>
      </c>
      <c r="K141" s="5" t="s">
        <v>463</v>
      </c>
    </row>
    <row r="142" customFormat="false" ht="15" hidden="false" customHeight="false" outlineLevel="0" collapsed="false">
      <c r="A142" s="4" t="n">
        <v>42</v>
      </c>
      <c r="B142" s="4" t="s">
        <v>462</v>
      </c>
      <c r="C142" s="4" t="s">
        <v>226</v>
      </c>
      <c r="D142" s="5" t="s">
        <v>348</v>
      </c>
      <c r="E142" s="13" t="n">
        <v>1.3</v>
      </c>
      <c r="F142" s="13" t="n">
        <v>75</v>
      </c>
      <c r="G142" s="4" t="s">
        <v>349</v>
      </c>
      <c r="H142" s="7" t="n">
        <f aca="false">IF(F142=0,"",E142/F142)</f>
        <v>0.0173333333333333</v>
      </c>
      <c r="I142" s="14" t="n">
        <v>0.8</v>
      </c>
      <c r="J142" s="4" t="str">
        <f aca="false">IF(H142="","",IF(H142&lt;=I142,"OK","要確認"))</f>
        <v>OK</v>
      </c>
      <c r="K142" s="5"/>
    </row>
    <row r="143" customFormat="false" ht="15" hidden="false" customHeight="false" outlineLevel="0" collapsed="false">
      <c r="A143" s="4" t="n">
        <v>42</v>
      </c>
      <c r="B143" s="4" t="s">
        <v>464</v>
      </c>
      <c r="C143" s="4" t="s">
        <v>226</v>
      </c>
      <c r="D143" s="5" t="s">
        <v>400</v>
      </c>
      <c r="E143" s="13" t="n">
        <v>1E-005</v>
      </c>
      <c r="F143" s="13" t="n">
        <v>0.1</v>
      </c>
      <c r="G143" s="4" t="s">
        <v>401</v>
      </c>
      <c r="H143" s="7" t="n">
        <f aca="false">IF(F143=0,"",E143/F143)</f>
        <v>0.0001</v>
      </c>
      <c r="I143" s="14" t="n">
        <v>0.5</v>
      </c>
      <c r="J143" s="4" t="str">
        <f aca="false">IF(H143="","",IF(H143&lt;=I143,"OK","要確認"))</f>
        <v>OK</v>
      </c>
      <c r="K143" s="5" t="s">
        <v>465</v>
      </c>
    </row>
    <row r="144" customFormat="false" ht="15" hidden="false" customHeight="false" outlineLevel="0" collapsed="false">
      <c r="A144" s="4" t="n">
        <v>42</v>
      </c>
      <c r="B144" s="4" t="s">
        <v>464</v>
      </c>
      <c r="C144" s="4" t="s">
        <v>226</v>
      </c>
      <c r="D144" s="5" t="s">
        <v>348</v>
      </c>
      <c r="E144" s="13" t="n">
        <v>0.1</v>
      </c>
      <c r="F144" s="13" t="n">
        <v>75</v>
      </c>
      <c r="G144" s="4" t="s">
        <v>349</v>
      </c>
      <c r="H144" s="7" t="n">
        <f aca="false">IF(F144=0,"",E144/F144)</f>
        <v>0.00133333333333333</v>
      </c>
      <c r="I144" s="14" t="n">
        <v>0.8</v>
      </c>
      <c r="J144" s="4" t="str">
        <f aca="false">IF(H144="","",IF(H144&lt;=I144,"OK","要確認"))</f>
        <v>OK</v>
      </c>
      <c r="K144" s="5"/>
    </row>
    <row r="145" customFormat="false" ht="15" hidden="false" customHeight="false" outlineLevel="0" collapsed="false">
      <c r="A145" s="4" t="n">
        <v>42</v>
      </c>
      <c r="B145" s="4" t="s">
        <v>466</v>
      </c>
      <c r="C145" s="4" t="s">
        <v>226</v>
      </c>
      <c r="D145" s="5" t="s">
        <v>400</v>
      </c>
      <c r="E145" s="13" t="n">
        <v>1E-005</v>
      </c>
      <c r="F145" s="13" t="n">
        <v>0.1</v>
      </c>
      <c r="G145" s="4" t="s">
        <v>401</v>
      </c>
      <c r="H145" s="7" t="n">
        <f aca="false">IF(F145=0,"",E145/F145)</f>
        <v>0.0001</v>
      </c>
      <c r="I145" s="14" t="n">
        <v>0.5</v>
      </c>
      <c r="J145" s="4" t="str">
        <f aca="false">IF(H145="","",IF(H145&lt;=I145,"OK","要確認"))</f>
        <v>OK</v>
      </c>
      <c r="K145" s="5" t="s">
        <v>465</v>
      </c>
    </row>
    <row r="146" customFormat="false" ht="15" hidden="false" customHeight="false" outlineLevel="0" collapsed="false">
      <c r="A146" s="4" t="n">
        <v>42</v>
      </c>
      <c r="B146" s="4" t="s">
        <v>466</v>
      </c>
      <c r="C146" s="4" t="s">
        <v>226</v>
      </c>
      <c r="D146" s="5" t="s">
        <v>348</v>
      </c>
      <c r="E146" s="13" t="n">
        <v>0.1</v>
      </c>
      <c r="F146" s="13" t="n">
        <v>75</v>
      </c>
      <c r="G146" s="4" t="s">
        <v>349</v>
      </c>
      <c r="H146" s="7" t="n">
        <f aca="false">IF(F146=0,"",E146/F146)</f>
        <v>0.00133333333333333</v>
      </c>
      <c r="I146" s="14" t="n">
        <v>0.8</v>
      </c>
      <c r="J146" s="4" t="str">
        <f aca="false">IF(H146="","",IF(H146&lt;=I146,"OK","要確認"))</f>
        <v>OK</v>
      </c>
      <c r="K146" s="5"/>
    </row>
    <row r="147" customFormat="false" ht="15" hidden="false" customHeight="false" outlineLevel="0" collapsed="false">
      <c r="A147" s="4" t="n">
        <v>42</v>
      </c>
      <c r="B147" s="4" t="s">
        <v>467</v>
      </c>
      <c r="C147" s="4" t="s">
        <v>226</v>
      </c>
      <c r="D147" s="5" t="s">
        <v>400</v>
      </c>
      <c r="E147" s="13" t="n">
        <v>0.00169</v>
      </c>
      <c r="F147" s="13" t="n">
        <v>0.1</v>
      </c>
      <c r="G147" s="4" t="s">
        <v>401</v>
      </c>
      <c r="H147" s="7" t="n">
        <f aca="false">IF(F147=0,"",E147/F147)</f>
        <v>0.0169</v>
      </c>
      <c r="I147" s="14" t="n">
        <v>0.5</v>
      </c>
      <c r="J147" s="4" t="str">
        <f aca="false">IF(H147="","",IF(H147&lt;=I147,"OK","要確認"))</f>
        <v>OK</v>
      </c>
      <c r="K147" s="5" t="s">
        <v>463</v>
      </c>
    </row>
    <row r="148" customFormat="false" ht="15" hidden="false" customHeight="false" outlineLevel="0" collapsed="false">
      <c r="A148" s="4" t="n">
        <v>42</v>
      </c>
      <c r="B148" s="4" t="s">
        <v>467</v>
      </c>
      <c r="C148" s="4" t="s">
        <v>226</v>
      </c>
      <c r="D148" s="5" t="s">
        <v>348</v>
      </c>
      <c r="E148" s="13" t="n">
        <v>1.3</v>
      </c>
      <c r="F148" s="13" t="n">
        <v>75</v>
      </c>
      <c r="G148" s="4" t="s">
        <v>349</v>
      </c>
      <c r="H148" s="7" t="n">
        <f aca="false">IF(F148=0,"",E148/F148)</f>
        <v>0.0173333333333333</v>
      </c>
      <c r="I148" s="14" t="n">
        <v>0.8</v>
      </c>
      <c r="J148" s="4" t="str">
        <f aca="false">IF(H148="","",IF(H148&lt;=I148,"OK","要確認"))</f>
        <v>OK</v>
      </c>
      <c r="K148" s="5"/>
    </row>
    <row r="149" customFormat="false" ht="15" hidden="false" customHeight="false" outlineLevel="0" collapsed="false">
      <c r="A149" s="4" t="n">
        <v>42</v>
      </c>
      <c r="B149" s="4" t="s">
        <v>468</v>
      </c>
      <c r="C149" s="4" t="s">
        <v>226</v>
      </c>
      <c r="D149" s="5" t="s">
        <v>400</v>
      </c>
      <c r="E149" s="13" t="n">
        <v>0.00289</v>
      </c>
      <c r="F149" s="13" t="n">
        <v>0.1</v>
      </c>
      <c r="G149" s="4" t="s">
        <v>401</v>
      </c>
      <c r="H149" s="7" t="n">
        <f aca="false">IF(F149=0,"",E149/F149)</f>
        <v>0.0289</v>
      </c>
      <c r="I149" s="14" t="n">
        <v>0.5</v>
      </c>
      <c r="J149" s="4" t="str">
        <f aca="false">IF(H149="","",IF(H149&lt;=I149,"OK","要確認"))</f>
        <v>OK</v>
      </c>
      <c r="K149" s="5" t="s">
        <v>469</v>
      </c>
    </row>
    <row r="150" customFormat="false" ht="15" hidden="false" customHeight="false" outlineLevel="0" collapsed="false">
      <c r="A150" s="4" t="n">
        <v>42</v>
      </c>
      <c r="B150" s="4" t="s">
        <v>468</v>
      </c>
      <c r="C150" s="4" t="s">
        <v>226</v>
      </c>
      <c r="D150" s="5" t="s">
        <v>348</v>
      </c>
      <c r="E150" s="13" t="n">
        <v>1.7</v>
      </c>
      <c r="F150" s="13" t="n">
        <v>75</v>
      </c>
      <c r="G150" s="4" t="s">
        <v>349</v>
      </c>
      <c r="H150" s="7" t="n">
        <f aca="false">IF(F150=0,"",E150/F150)</f>
        <v>0.0226666666666667</v>
      </c>
      <c r="I150" s="14" t="n">
        <v>0.8</v>
      </c>
      <c r="J150" s="4" t="str">
        <f aca="false">IF(H150="","",IF(H150&lt;=I150,"OK","要確認"))</f>
        <v>OK</v>
      </c>
      <c r="K150" s="5"/>
    </row>
    <row r="151" customFormat="false" ht="15" hidden="false" customHeight="false" outlineLevel="0" collapsed="false">
      <c r="A151" s="4" t="n">
        <v>42</v>
      </c>
      <c r="B151" s="4" t="s">
        <v>470</v>
      </c>
      <c r="C151" s="4" t="s">
        <v>226</v>
      </c>
      <c r="D151" s="5" t="s">
        <v>400</v>
      </c>
      <c r="E151" s="13" t="n">
        <v>0.00289</v>
      </c>
      <c r="F151" s="13" t="n">
        <v>0.1</v>
      </c>
      <c r="G151" s="4" t="s">
        <v>401</v>
      </c>
      <c r="H151" s="7" t="n">
        <f aca="false">IF(F151=0,"",E151/F151)</f>
        <v>0.0289</v>
      </c>
      <c r="I151" s="14" t="n">
        <v>0.5</v>
      </c>
      <c r="J151" s="4" t="str">
        <f aca="false">IF(H151="","",IF(H151&lt;=I151,"OK","要確認"))</f>
        <v>OK</v>
      </c>
      <c r="K151" s="5" t="s">
        <v>469</v>
      </c>
    </row>
    <row r="152" customFormat="false" ht="15" hidden="false" customHeight="false" outlineLevel="0" collapsed="false">
      <c r="A152" s="4" t="n">
        <v>42</v>
      </c>
      <c r="B152" s="4" t="s">
        <v>470</v>
      </c>
      <c r="C152" s="4" t="s">
        <v>226</v>
      </c>
      <c r="D152" s="5" t="s">
        <v>348</v>
      </c>
      <c r="E152" s="13" t="n">
        <v>1.7</v>
      </c>
      <c r="F152" s="13" t="n">
        <v>75</v>
      </c>
      <c r="G152" s="4" t="s">
        <v>349</v>
      </c>
      <c r="H152" s="7" t="n">
        <f aca="false">IF(F152=0,"",E152/F152)</f>
        <v>0.0226666666666667</v>
      </c>
      <c r="I152" s="14" t="n">
        <v>0.8</v>
      </c>
      <c r="J152" s="4" t="str">
        <f aca="false">IF(H152="","",IF(H152&lt;=I152,"OK","要確認"))</f>
        <v>OK</v>
      </c>
      <c r="K152" s="5"/>
    </row>
    <row r="153" customFormat="false" ht="15" hidden="false" customHeight="false" outlineLevel="0" collapsed="false">
      <c r="A153" s="4" t="n">
        <v>43</v>
      </c>
      <c r="B153" s="4" t="s">
        <v>471</v>
      </c>
      <c r="C153" s="4" t="s">
        <v>230</v>
      </c>
      <c r="D153" s="5" t="s">
        <v>400</v>
      </c>
      <c r="E153" s="13" t="n">
        <v>0.000440896</v>
      </c>
      <c r="F153" s="13" t="n">
        <v>0.1</v>
      </c>
      <c r="G153" s="4" t="s">
        <v>401</v>
      </c>
      <c r="H153" s="7" t="n">
        <f aca="false">IF(F153=0,"",E153/F153)</f>
        <v>0.00440896</v>
      </c>
      <c r="I153" s="14" t="n">
        <v>0.5</v>
      </c>
      <c r="J153" s="4" t="str">
        <f aca="false">IF(H153="","",IF(H153&lt;=I153,"OK","要確認"))</f>
        <v>OK</v>
      </c>
      <c r="K153" s="5" t="s">
        <v>472</v>
      </c>
    </row>
    <row r="154" customFormat="false" ht="15" hidden="false" customHeight="false" outlineLevel="0" collapsed="false">
      <c r="A154" s="4" t="n">
        <v>43</v>
      </c>
      <c r="B154" s="4" t="s">
        <v>473</v>
      </c>
      <c r="C154" s="4" t="s">
        <v>230</v>
      </c>
      <c r="D154" s="5" t="s">
        <v>400</v>
      </c>
      <c r="E154" s="13" t="n">
        <v>0.004859</v>
      </c>
      <c r="F154" s="13" t="n">
        <v>0.1</v>
      </c>
      <c r="G154" s="4" t="s">
        <v>401</v>
      </c>
      <c r="H154" s="7" t="n">
        <f aca="false">IF(F154=0,"",E154/F154)</f>
        <v>0.04859</v>
      </c>
      <c r="I154" s="14" t="n">
        <v>0.5</v>
      </c>
      <c r="J154" s="4" t="str">
        <f aca="false">IF(H154="","",IF(H154&lt;=I154,"OK","要確認"))</f>
        <v>OK</v>
      </c>
      <c r="K154" s="5" t="s">
        <v>474</v>
      </c>
    </row>
    <row r="155" customFormat="false" ht="15" hidden="false" customHeight="false" outlineLevel="0" collapsed="false">
      <c r="A155" s="4" t="n">
        <v>43</v>
      </c>
      <c r="B155" s="4" t="s">
        <v>475</v>
      </c>
      <c r="C155" s="4" t="s">
        <v>230</v>
      </c>
      <c r="D155" s="5" t="s">
        <v>400</v>
      </c>
      <c r="E155" s="13" t="n">
        <v>0.00516</v>
      </c>
      <c r="F155" s="13" t="n">
        <v>0.1</v>
      </c>
      <c r="G155" s="4" t="s">
        <v>401</v>
      </c>
      <c r="H155" s="7" t="n">
        <f aca="false">IF(F155=0,"",E155/F155)</f>
        <v>0.0516</v>
      </c>
      <c r="I155" s="14" t="n">
        <v>0.5</v>
      </c>
      <c r="J155" s="4" t="str">
        <f aca="false">IF(H155="","",IF(H155&lt;=I155,"OK","要確認"))</f>
        <v>OK</v>
      </c>
      <c r="K155" s="5" t="s">
        <v>476</v>
      </c>
    </row>
    <row r="156" customFormat="false" ht="15" hidden="false" customHeight="false" outlineLevel="0" collapsed="false">
      <c r="A156" s="4" t="n">
        <v>43</v>
      </c>
      <c r="B156" s="4" t="s">
        <v>477</v>
      </c>
      <c r="C156" s="4" t="s">
        <v>230</v>
      </c>
      <c r="D156" s="5" t="s">
        <v>400</v>
      </c>
      <c r="E156" s="13" t="n">
        <v>0.004859</v>
      </c>
      <c r="F156" s="13" t="n">
        <v>0.1</v>
      </c>
      <c r="G156" s="4" t="s">
        <v>401</v>
      </c>
      <c r="H156" s="7" t="n">
        <f aca="false">IF(F156=0,"",E156/F156)</f>
        <v>0.04859</v>
      </c>
      <c r="I156" s="14" t="n">
        <v>0.5</v>
      </c>
      <c r="J156" s="4" t="str">
        <f aca="false">IF(H156="","",IF(H156&lt;=I156,"OK","要確認"))</f>
        <v>OK</v>
      </c>
      <c r="K156" s="5" t="s">
        <v>474</v>
      </c>
    </row>
    <row r="157" customFormat="false" ht="15" hidden="false" customHeight="false" outlineLevel="0" collapsed="false">
      <c r="A157" s="4" t="n">
        <v>43</v>
      </c>
      <c r="B157" s="4" t="s">
        <v>478</v>
      </c>
      <c r="C157" s="4" t="s">
        <v>230</v>
      </c>
      <c r="D157" s="5" t="s">
        <v>400</v>
      </c>
      <c r="E157" s="13" t="n">
        <v>0.00516</v>
      </c>
      <c r="F157" s="13" t="n">
        <v>0.1</v>
      </c>
      <c r="G157" s="4" t="s">
        <v>401</v>
      </c>
      <c r="H157" s="7" t="n">
        <f aca="false">IF(F157=0,"",E157/F157)</f>
        <v>0.0516</v>
      </c>
      <c r="I157" s="14" t="n">
        <v>0.5</v>
      </c>
      <c r="J157" s="4" t="str">
        <f aca="false">IF(H157="","",IF(H157&lt;=I157,"OK","要確認"))</f>
        <v>OK</v>
      </c>
      <c r="K157" s="5" t="s">
        <v>476</v>
      </c>
    </row>
    <row r="158" customFormat="false" ht="15" hidden="false" customHeight="false" outlineLevel="0" collapsed="false">
      <c r="A158" s="4" t="n">
        <v>44</v>
      </c>
      <c r="B158" s="4" t="s">
        <v>232</v>
      </c>
      <c r="C158" s="4" t="s">
        <v>234</v>
      </c>
      <c r="D158" s="5" t="s">
        <v>479</v>
      </c>
      <c r="E158" s="13" t="n">
        <v>0.28125</v>
      </c>
      <c r="F158" s="13" t="n">
        <v>1</v>
      </c>
      <c r="G158" s="4" t="s">
        <v>401</v>
      </c>
      <c r="H158" s="7" t="n">
        <f aca="false">IF(F158=0,"",E158/F158)</f>
        <v>0.28125</v>
      </c>
      <c r="I158" s="14" t="n">
        <v>0.5</v>
      </c>
      <c r="J158" s="4" t="str">
        <f aca="false">IF(H158="","",IF(H158&lt;=I158,"OK","要確認"))</f>
        <v>OK</v>
      </c>
      <c r="K158" s="5"/>
    </row>
    <row r="159" customFormat="false" ht="15" hidden="false" customHeight="false" outlineLevel="0" collapsed="false">
      <c r="A159" s="4" t="n">
        <v>45</v>
      </c>
      <c r="B159" s="4" t="s">
        <v>480</v>
      </c>
      <c r="C159" s="4" t="s">
        <v>241</v>
      </c>
      <c r="D159" s="5" t="s">
        <v>400</v>
      </c>
      <c r="E159" s="13" t="n">
        <v>8.99164184180321E-005</v>
      </c>
      <c r="F159" s="13" t="n">
        <v>0.1</v>
      </c>
      <c r="G159" s="4" t="s">
        <v>401</v>
      </c>
      <c r="H159" s="7" t="n">
        <f aca="false">IF(F159=0,"",E159/F159)</f>
        <v>0.000899164184180321</v>
      </c>
      <c r="I159" s="14" t="n">
        <v>0.5</v>
      </c>
      <c r="J159" s="4" t="str">
        <f aca="false">IF(H159="","",IF(H159&lt;=I159,"OK","要確認"))</f>
        <v>OK</v>
      </c>
      <c r="K159" s="5" t="s">
        <v>481</v>
      </c>
    </row>
    <row r="160" customFormat="false" ht="15" hidden="false" customHeight="false" outlineLevel="0" collapsed="false">
      <c r="A160" s="4" t="n">
        <v>45</v>
      </c>
      <c r="B160" s="4" t="s">
        <v>480</v>
      </c>
      <c r="C160" s="4" t="s">
        <v>241</v>
      </c>
      <c r="D160" s="5" t="s">
        <v>348</v>
      </c>
      <c r="E160" s="13" t="n">
        <v>0.904068716094032</v>
      </c>
      <c r="F160" s="13" t="n">
        <v>75</v>
      </c>
      <c r="G160" s="4" t="s">
        <v>349</v>
      </c>
      <c r="H160" s="7" t="n">
        <f aca="false">IF(F160=0,"",E160/F160)</f>
        <v>0.0120542495479204</v>
      </c>
      <c r="I160" s="14" t="n">
        <v>0.8</v>
      </c>
      <c r="J160" s="4" t="str">
        <f aca="false">IF(H160="","",IF(H160&lt;=I160,"OK","要確認"))</f>
        <v>OK</v>
      </c>
      <c r="K160" s="5"/>
    </row>
    <row r="161" customFormat="false" ht="15" hidden="false" customHeight="false" outlineLevel="0" collapsed="false">
      <c r="A161" s="4" t="n">
        <v>45</v>
      </c>
      <c r="B161" s="4" t="s">
        <v>482</v>
      </c>
      <c r="C161" s="4" t="s">
        <v>241</v>
      </c>
      <c r="D161" s="5" t="s">
        <v>400</v>
      </c>
      <c r="E161" s="13" t="n">
        <v>8.99164184180322E-005</v>
      </c>
      <c r="F161" s="13" t="n">
        <v>0.1</v>
      </c>
      <c r="G161" s="4" t="s">
        <v>401</v>
      </c>
      <c r="H161" s="7" t="n">
        <f aca="false">IF(F161=0,"",E161/F161)</f>
        <v>0.000899164184180322</v>
      </c>
      <c r="I161" s="14" t="n">
        <v>0.5</v>
      </c>
      <c r="J161" s="4" t="str">
        <f aca="false">IF(H161="","",IF(H161&lt;=I161,"OK","要確認"))</f>
        <v>OK</v>
      </c>
      <c r="K161" s="5" t="s">
        <v>481</v>
      </c>
    </row>
    <row r="162" customFormat="false" ht="15" hidden="false" customHeight="false" outlineLevel="0" collapsed="false">
      <c r="A162" s="4" t="n">
        <v>45</v>
      </c>
      <c r="B162" s="4" t="s">
        <v>482</v>
      </c>
      <c r="C162" s="4" t="s">
        <v>241</v>
      </c>
      <c r="D162" s="5" t="s">
        <v>348</v>
      </c>
      <c r="E162" s="13" t="n">
        <v>0.904068716094033</v>
      </c>
      <c r="F162" s="13" t="n">
        <v>75</v>
      </c>
      <c r="G162" s="4" t="s">
        <v>349</v>
      </c>
      <c r="H162" s="7" t="n">
        <f aca="false">IF(F162=0,"",E162/F162)</f>
        <v>0.0120542495479204</v>
      </c>
      <c r="I162" s="14" t="n">
        <v>0.8</v>
      </c>
      <c r="J162" s="4" t="str">
        <f aca="false">IF(H162="","",IF(H162&lt;=I162,"OK","要確認"))</f>
        <v>OK</v>
      </c>
      <c r="K162" s="5"/>
    </row>
    <row r="163" customFormat="false" ht="15" hidden="false" customHeight="false" outlineLevel="0" collapsed="false">
      <c r="A163" s="4" t="n">
        <v>46</v>
      </c>
      <c r="B163" s="4" t="s">
        <v>243</v>
      </c>
      <c r="C163" s="4" t="s">
        <v>245</v>
      </c>
      <c r="D163" s="5" t="s">
        <v>400</v>
      </c>
      <c r="E163" s="13" t="n">
        <v>0.000148376928082561</v>
      </c>
      <c r="F163" s="13" t="n">
        <v>0.1</v>
      </c>
      <c r="G163" s="4" t="s">
        <v>401</v>
      </c>
      <c r="H163" s="7" t="n">
        <f aca="false">IF(F163=0,"",E163/F163)</f>
        <v>0.00148376928082561</v>
      </c>
      <c r="I163" s="14" t="n">
        <v>0.5</v>
      </c>
      <c r="J163" s="4" t="str">
        <f aca="false">IF(H163="","",IF(H163&lt;=I163,"OK","要確認"))</f>
        <v>OK</v>
      </c>
      <c r="K163" s="5" t="s">
        <v>483</v>
      </c>
    </row>
    <row r="164" customFormat="false" ht="15" hidden="false" customHeight="false" outlineLevel="0" collapsed="false">
      <c r="A164" s="4" t="n">
        <v>46</v>
      </c>
      <c r="B164" s="4" t="s">
        <v>243</v>
      </c>
      <c r="C164" s="4" t="s">
        <v>245</v>
      </c>
      <c r="D164" s="5" t="s">
        <v>348</v>
      </c>
      <c r="E164" s="13" t="n">
        <v>1.49186256781194</v>
      </c>
      <c r="F164" s="13" t="n">
        <v>75</v>
      </c>
      <c r="G164" s="4" t="s">
        <v>349</v>
      </c>
      <c r="H164" s="7" t="n">
        <f aca="false">IF(F164=0,"",E164/F164)</f>
        <v>0.0198915009041591</v>
      </c>
      <c r="I164" s="14" t="n">
        <v>0.8</v>
      </c>
      <c r="J164" s="4" t="str">
        <f aca="false">IF(H164="","",IF(H164&lt;=I164,"OK","要確認"))</f>
        <v>OK</v>
      </c>
      <c r="K164" s="5"/>
    </row>
    <row r="165" customFormat="false" ht="15" hidden="false" customHeight="false" outlineLevel="0" collapsed="false">
      <c r="A165" s="4" t="n">
        <v>47</v>
      </c>
      <c r="B165" s="4" t="s">
        <v>484</v>
      </c>
      <c r="C165" s="4" t="s">
        <v>249</v>
      </c>
      <c r="D165" s="5" t="s">
        <v>400</v>
      </c>
      <c r="E165" s="13" t="n">
        <v>0.0113636363636364</v>
      </c>
      <c r="F165" s="13" t="n">
        <v>0.1</v>
      </c>
      <c r="G165" s="4" t="s">
        <v>401</v>
      </c>
      <c r="H165" s="7" t="n">
        <f aca="false">IF(F165=0,"",E165/F165)</f>
        <v>0.113636363636364</v>
      </c>
      <c r="I165" s="14" t="n">
        <v>0.5</v>
      </c>
      <c r="J165" s="4" t="str">
        <f aca="false">IF(H165="","",IF(H165&lt;=I165,"OK","要確認"))</f>
        <v>OK</v>
      </c>
      <c r="K165" s="5" t="s">
        <v>485</v>
      </c>
    </row>
    <row r="166" customFormat="false" ht="15" hidden="false" customHeight="false" outlineLevel="0" collapsed="false">
      <c r="A166" s="4" t="n">
        <v>47</v>
      </c>
      <c r="B166" s="4" t="s">
        <v>484</v>
      </c>
      <c r="C166" s="4" t="s">
        <v>249</v>
      </c>
      <c r="D166" s="5" t="s">
        <v>348</v>
      </c>
      <c r="E166" s="13" t="n">
        <v>5</v>
      </c>
      <c r="F166" s="13" t="n">
        <v>75</v>
      </c>
      <c r="G166" s="4" t="s">
        <v>349</v>
      </c>
      <c r="H166" s="7" t="n">
        <f aca="false">IF(F166=0,"",E166/F166)</f>
        <v>0.0666666666666667</v>
      </c>
      <c r="I166" s="14" t="n">
        <v>0.8</v>
      </c>
      <c r="J166" s="4" t="str">
        <f aca="false">IF(H166="","",IF(H166&lt;=I166,"OK","要確認"))</f>
        <v>OK</v>
      </c>
      <c r="K166" s="5"/>
    </row>
    <row r="167" customFormat="false" ht="15" hidden="false" customHeight="false" outlineLevel="0" collapsed="false">
      <c r="A167" s="4" t="n">
        <v>47</v>
      </c>
      <c r="B167" s="4" t="s">
        <v>486</v>
      </c>
      <c r="C167" s="4" t="s">
        <v>249</v>
      </c>
      <c r="D167" s="5" t="s">
        <v>400</v>
      </c>
      <c r="E167" s="13" t="n">
        <v>0.0113636363636364</v>
      </c>
      <c r="F167" s="13" t="n">
        <v>0.1</v>
      </c>
      <c r="G167" s="4" t="s">
        <v>401</v>
      </c>
      <c r="H167" s="7" t="n">
        <f aca="false">IF(F167=0,"",E167/F167)</f>
        <v>0.113636363636364</v>
      </c>
      <c r="I167" s="14" t="n">
        <v>0.5</v>
      </c>
      <c r="J167" s="4" t="str">
        <f aca="false">IF(H167="","",IF(H167&lt;=I167,"OK","要確認"))</f>
        <v>OK</v>
      </c>
      <c r="K167" s="5" t="s">
        <v>485</v>
      </c>
    </row>
    <row r="168" customFormat="false" ht="15" hidden="false" customHeight="false" outlineLevel="0" collapsed="false">
      <c r="A168" s="4" t="n">
        <v>47</v>
      </c>
      <c r="B168" s="4" t="s">
        <v>486</v>
      </c>
      <c r="C168" s="4" t="s">
        <v>249</v>
      </c>
      <c r="D168" s="5" t="s">
        <v>348</v>
      </c>
      <c r="E168" s="13" t="n">
        <v>5</v>
      </c>
      <c r="F168" s="13" t="n">
        <v>75</v>
      </c>
      <c r="G168" s="4" t="s">
        <v>349</v>
      </c>
      <c r="H168" s="7" t="n">
        <f aca="false">IF(F168=0,"",E168/F168)</f>
        <v>0.0666666666666667</v>
      </c>
      <c r="I168" s="14" t="n">
        <v>0.8</v>
      </c>
      <c r="J168" s="4" t="str">
        <f aca="false">IF(H168="","",IF(H168&lt;=I168,"OK","要確認"))</f>
        <v>OK</v>
      </c>
      <c r="K168" s="5"/>
    </row>
    <row r="169" customFormat="false" ht="15" hidden="false" customHeight="false" outlineLevel="0" collapsed="false">
      <c r="A169" s="4" t="n">
        <v>48</v>
      </c>
      <c r="B169" s="4" t="s">
        <v>487</v>
      </c>
      <c r="C169" s="4" t="s">
        <v>253</v>
      </c>
      <c r="D169" s="5" t="s">
        <v>400</v>
      </c>
      <c r="E169" s="13" t="n">
        <v>0.000303030303030303</v>
      </c>
      <c r="F169" s="13" t="n">
        <v>0.1</v>
      </c>
      <c r="G169" s="4" t="s">
        <v>401</v>
      </c>
      <c r="H169" s="7" t="n">
        <f aca="false">IF(F169=0,"",E169/F169)</f>
        <v>0.00303030303030303</v>
      </c>
      <c r="I169" s="14" t="n">
        <v>0.5</v>
      </c>
      <c r="J169" s="4" t="str">
        <f aca="false">IF(H169="","",IF(H169&lt;=I169,"OK","要確認"))</f>
        <v>OK</v>
      </c>
      <c r="K169" s="5" t="s">
        <v>465</v>
      </c>
    </row>
    <row r="170" customFormat="false" ht="15" hidden="false" customHeight="false" outlineLevel="0" collapsed="false">
      <c r="A170" s="4" t="n">
        <v>48</v>
      </c>
      <c r="B170" s="4" t="s">
        <v>487</v>
      </c>
      <c r="C170" s="4" t="s">
        <v>253</v>
      </c>
      <c r="D170" s="5" t="s">
        <v>348</v>
      </c>
      <c r="E170" s="13" t="n">
        <v>0.1</v>
      </c>
      <c r="F170" s="13" t="n">
        <v>75</v>
      </c>
      <c r="G170" s="4" t="s">
        <v>349</v>
      </c>
      <c r="H170" s="7" t="n">
        <f aca="false">IF(F170=0,"",E170/F170)</f>
        <v>0.00133333333333333</v>
      </c>
      <c r="I170" s="14" t="n">
        <v>0.8</v>
      </c>
      <c r="J170" s="4" t="str">
        <f aca="false">IF(H170="","",IF(H170&lt;=I170,"OK","要確認"))</f>
        <v>OK</v>
      </c>
      <c r="K170" s="5"/>
    </row>
    <row r="171" customFormat="false" ht="15" hidden="false" customHeight="false" outlineLevel="0" collapsed="false">
      <c r="A171" s="4" t="n">
        <v>48</v>
      </c>
      <c r="B171" s="4" t="s">
        <v>488</v>
      </c>
      <c r="C171" s="4" t="s">
        <v>253</v>
      </c>
      <c r="D171" s="5" t="s">
        <v>400</v>
      </c>
      <c r="E171" s="13" t="n">
        <v>0.000303030303030303</v>
      </c>
      <c r="F171" s="13" t="n">
        <v>0.1</v>
      </c>
      <c r="G171" s="4" t="s">
        <v>401</v>
      </c>
      <c r="H171" s="7" t="n">
        <f aca="false">IF(F171=0,"",E171/F171)</f>
        <v>0.00303030303030303</v>
      </c>
      <c r="I171" s="14" t="n">
        <v>0.5</v>
      </c>
      <c r="J171" s="4" t="str">
        <f aca="false">IF(H171="","",IF(H171&lt;=I171,"OK","要確認"))</f>
        <v>OK</v>
      </c>
      <c r="K171" s="5" t="s">
        <v>465</v>
      </c>
    </row>
    <row r="172" customFormat="false" ht="15" hidden="false" customHeight="false" outlineLevel="0" collapsed="false">
      <c r="A172" s="4" t="n">
        <v>48</v>
      </c>
      <c r="B172" s="4" t="s">
        <v>488</v>
      </c>
      <c r="C172" s="4" t="s">
        <v>253</v>
      </c>
      <c r="D172" s="5" t="s">
        <v>348</v>
      </c>
      <c r="E172" s="13" t="n">
        <v>0.1</v>
      </c>
      <c r="F172" s="13" t="n">
        <v>75</v>
      </c>
      <c r="G172" s="4" t="s">
        <v>349</v>
      </c>
      <c r="H172" s="7" t="n">
        <f aca="false">IF(F172=0,"",E172/F172)</f>
        <v>0.00133333333333333</v>
      </c>
      <c r="I172" s="14" t="n">
        <v>0.8</v>
      </c>
      <c r="J172" s="4" t="str">
        <f aca="false">IF(H172="","",IF(H172&lt;=I172,"OK","要確認"))</f>
        <v>OK</v>
      </c>
      <c r="K172" s="5"/>
    </row>
    <row r="173" customFormat="false" ht="15" hidden="false" customHeight="false" outlineLevel="0" collapsed="false">
      <c r="A173" s="4" t="n">
        <v>49</v>
      </c>
      <c r="B173" s="4" t="s">
        <v>489</v>
      </c>
      <c r="C173" s="4" t="s">
        <v>257</v>
      </c>
      <c r="D173" s="5" t="s">
        <v>400</v>
      </c>
      <c r="E173" s="13" t="n">
        <v>0.0001</v>
      </c>
      <c r="F173" s="13" t="n">
        <v>0.1</v>
      </c>
      <c r="G173" s="4" t="s">
        <v>401</v>
      </c>
      <c r="H173" s="7" t="n">
        <f aca="false">IF(F173=0,"",E173/F173)</f>
        <v>0.001</v>
      </c>
      <c r="I173" s="14" t="n">
        <v>0.5</v>
      </c>
      <c r="J173" s="4" t="str">
        <f aca="false">IF(H173="","",IF(H173&lt;=I173,"OK","要確認"))</f>
        <v>OK</v>
      </c>
      <c r="K173" s="5" t="s">
        <v>465</v>
      </c>
    </row>
    <row r="174" customFormat="false" ht="15" hidden="false" customHeight="false" outlineLevel="0" collapsed="false">
      <c r="A174" s="4" t="n">
        <v>49</v>
      </c>
      <c r="B174" s="4" t="s">
        <v>489</v>
      </c>
      <c r="C174" s="4" t="s">
        <v>257</v>
      </c>
      <c r="D174" s="5" t="s">
        <v>348</v>
      </c>
      <c r="E174" s="13" t="n">
        <v>0.1</v>
      </c>
      <c r="F174" s="13" t="n">
        <v>75</v>
      </c>
      <c r="G174" s="4" t="s">
        <v>349</v>
      </c>
      <c r="H174" s="7" t="n">
        <f aca="false">IF(F174=0,"",E174/F174)</f>
        <v>0.00133333333333333</v>
      </c>
      <c r="I174" s="14" t="n">
        <v>0.8</v>
      </c>
      <c r="J174" s="4" t="str">
        <f aca="false">IF(H174="","",IF(H174&lt;=I174,"OK","要確認"))</f>
        <v>OK</v>
      </c>
      <c r="K174" s="5"/>
    </row>
    <row r="175" customFormat="false" ht="15" hidden="false" customHeight="false" outlineLevel="0" collapsed="false">
      <c r="A175" s="4" t="n">
        <v>49</v>
      </c>
      <c r="B175" s="4" t="s">
        <v>490</v>
      </c>
      <c r="C175" s="4" t="s">
        <v>257</v>
      </c>
      <c r="D175" s="5" t="s">
        <v>400</v>
      </c>
      <c r="E175" s="13" t="n">
        <v>0.0001</v>
      </c>
      <c r="F175" s="13" t="n">
        <v>0.1</v>
      </c>
      <c r="G175" s="4" t="s">
        <v>401</v>
      </c>
      <c r="H175" s="7" t="n">
        <f aca="false">IF(F175=0,"",E175/F175)</f>
        <v>0.001</v>
      </c>
      <c r="I175" s="14" t="n">
        <v>0.5</v>
      </c>
      <c r="J175" s="4" t="str">
        <f aca="false">IF(H175="","",IF(H175&lt;=I175,"OK","要確認"))</f>
        <v>OK</v>
      </c>
      <c r="K175" s="5" t="s">
        <v>465</v>
      </c>
    </row>
    <row r="176" customFormat="false" ht="15" hidden="false" customHeight="false" outlineLevel="0" collapsed="false">
      <c r="A176" s="4" t="n">
        <v>49</v>
      </c>
      <c r="B176" s="4" t="s">
        <v>490</v>
      </c>
      <c r="C176" s="4" t="s">
        <v>257</v>
      </c>
      <c r="D176" s="5" t="s">
        <v>348</v>
      </c>
      <c r="E176" s="13" t="n">
        <v>0.1</v>
      </c>
      <c r="F176" s="13" t="n">
        <v>75</v>
      </c>
      <c r="G176" s="4" t="s">
        <v>349</v>
      </c>
      <c r="H176" s="7" t="n">
        <f aca="false">IF(F176=0,"",E176/F176)</f>
        <v>0.00133333333333333</v>
      </c>
      <c r="I176" s="14" t="n">
        <v>0.8</v>
      </c>
      <c r="J176" s="4" t="str">
        <f aca="false">IF(H176="","",IF(H176&lt;=I176,"OK","要確認"))</f>
        <v>OK</v>
      </c>
      <c r="K176" s="5"/>
    </row>
    <row r="177" customFormat="false" ht="15" hidden="false" customHeight="false" outlineLevel="0" collapsed="false">
      <c r="A177" s="4" t="n">
        <v>55</v>
      </c>
      <c r="B177" s="4" t="s">
        <v>277</v>
      </c>
      <c r="C177" s="4" t="s">
        <v>279</v>
      </c>
      <c r="D177" s="5" t="s">
        <v>491</v>
      </c>
      <c r="E177" s="13" t="n">
        <v>53.3</v>
      </c>
      <c r="F177" s="13" t="n">
        <v>65</v>
      </c>
      <c r="G177" s="4" t="s">
        <v>349</v>
      </c>
      <c r="H177" s="7" t="n">
        <f aca="false">IF(F177=0,"",E177/F177)</f>
        <v>0.82</v>
      </c>
      <c r="I177" s="14" t="n">
        <v>0.9</v>
      </c>
      <c r="J177" s="4" t="str">
        <f aca="false">IF(H177="","",IF(H177&lt;=I177,"OK","要確認"))</f>
        <v>OK</v>
      </c>
      <c r="K177" s="5" t="s">
        <v>492</v>
      </c>
    </row>
    <row r="178" customFormat="false" ht="15" hidden="false" customHeight="false" outlineLevel="0" collapsed="false">
      <c r="A178" s="4" t="n">
        <v>55</v>
      </c>
      <c r="B178" s="4" t="s">
        <v>277</v>
      </c>
      <c r="C178" s="4" t="s">
        <v>279</v>
      </c>
      <c r="D178" s="5" t="s">
        <v>493</v>
      </c>
      <c r="E178" s="13" t="n">
        <v>5.40927016151682</v>
      </c>
      <c r="F178" s="13" t="n">
        <v>6.3</v>
      </c>
      <c r="G178" s="4" t="s">
        <v>354</v>
      </c>
      <c r="H178" s="7" t="n">
        <f aca="false">IF(F178=0,"",E178/F178)</f>
        <v>0.858614311351877</v>
      </c>
      <c r="I178" s="14" t="n">
        <v>0.9</v>
      </c>
      <c r="J178" s="4" t="str">
        <f aca="false">IF(H178="","",IF(H178&lt;=I178,"OK","要確認"))</f>
        <v>OK</v>
      </c>
      <c r="K178" s="5" t="s">
        <v>494</v>
      </c>
    </row>
    <row r="179" customFormat="false" ht="15" hidden="false" customHeight="false" outlineLevel="0" collapsed="false">
      <c r="A179" s="4" t="n">
        <v>55</v>
      </c>
      <c r="B179" s="4" t="s">
        <v>277</v>
      </c>
      <c r="C179" s="4" t="s">
        <v>279</v>
      </c>
      <c r="D179" s="5" t="s">
        <v>405</v>
      </c>
      <c r="E179" s="13" t="n">
        <v>88.8992618844124</v>
      </c>
      <c r="F179" s="13" t="n">
        <v>150</v>
      </c>
      <c r="G179" s="4" t="s">
        <v>406</v>
      </c>
      <c r="H179" s="7" t="n">
        <f aca="false">IF(F179=0,"",E179/F179)</f>
        <v>0.592661745896083</v>
      </c>
      <c r="I179" s="14" t="n">
        <v>0.85</v>
      </c>
      <c r="J179" s="4" t="str">
        <f aca="false">IF(H179="","",IF(H179&lt;=I179,"OK","要確認"))</f>
        <v>OK</v>
      </c>
      <c r="K179" s="5"/>
    </row>
    <row r="180" customFormat="false" ht="15" hidden="false" customHeight="false" outlineLevel="0" collapsed="false">
      <c r="A180" s="4" t="n">
        <v>56</v>
      </c>
      <c r="B180" s="4" t="s">
        <v>283</v>
      </c>
      <c r="C180" s="4" t="s">
        <v>285</v>
      </c>
      <c r="D180" s="5" t="s">
        <v>495</v>
      </c>
      <c r="E180" s="13" t="n">
        <v>21.5</v>
      </c>
      <c r="F180" s="13" t="n">
        <v>28</v>
      </c>
      <c r="G180" s="4" t="s">
        <v>349</v>
      </c>
      <c r="H180" s="7" t="n">
        <f aca="false">IF(F180=0,"",E180/F180)</f>
        <v>0.767857142857143</v>
      </c>
      <c r="I180" s="14" t="n">
        <v>0.9</v>
      </c>
      <c r="J180" s="4" t="str">
        <f aca="false">IF(H180="","",IF(H180&lt;=I180,"OK","要確認"))</f>
        <v>OK</v>
      </c>
      <c r="K180" s="5" t="s">
        <v>496</v>
      </c>
    </row>
    <row r="181" customFormat="false" ht="15" hidden="false" customHeight="false" outlineLevel="0" collapsed="false">
      <c r="A181" s="4" t="n">
        <v>56</v>
      </c>
      <c r="B181" s="4" t="s">
        <v>283</v>
      </c>
      <c r="C181" s="4" t="s">
        <v>285</v>
      </c>
      <c r="D181" s="5" t="s">
        <v>497</v>
      </c>
      <c r="E181" s="13" t="n">
        <v>0.741811331496666</v>
      </c>
      <c r="F181" s="13" t="n">
        <v>2.5</v>
      </c>
      <c r="G181" s="4" t="s">
        <v>354</v>
      </c>
      <c r="H181" s="7" t="n">
        <f aca="false">IF(F181=0,"",E181/F181)</f>
        <v>0.296724532598666</v>
      </c>
      <c r="I181" s="14" t="n">
        <v>0.8</v>
      </c>
      <c r="J181" s="4" t="str">
        <f aca="false">IF(H181="","",IF(H181&lt;=I181,"OK","要確認"))</f>
        <v>OK</v>
      </c>
      <c r="K181" s="5" t="s">
        <v>498</v>
      </c>
    </row>
    <row r="182" customFormat="false" ht="15" hidden="false" customHeight="false" outlineLevel="0" collapsed="false">
      <c r="A182" s="4" t="n">
        <v>56</v>
      </c>
      <c r="B182" s="4" t="s">
        <v>283</v>
      </c>
      <c r="C182" s="4" t="s">
        <v>285</v>
      </c>
      <c r="D182" s="5" t="s">
        <v>405</v>
      </c>
      <c r="E182" s="13" t="n">
        <v>84.5335294117647</v>
      </c>
      <c r="F182" s="13" t="n">
        <v>150</v>
      </c>
      <c r="G182" s="4" t="s">
        <v>406</v>
      </c>
      <c r="H182" s="7" t="n">
        <f aca="false">IF(F182=0,"",E182/F182)</f>
        <v>0.563556862745098</v>
      </c>
      <c r="I182" s="14" t="n">
        <v>0.85</v>
      </c>
      <c r="J182" s="4" t="str">
        <f aca="false">IF(H182="","",IF(H182&lt;=I182,"OK","要確認"))</f>
        <v>OK</v>
      </c>
      <c r="K182" s="5"/>
    </row>
    <row r="183" customFormat="false" ht="15" hidden="false" customHeight="false" outlineLevel="0" collapsed="false">
      <c r="A183" s="4" t="n">
        <v>57</v>
      </c>
      <c r="B183" s="4" t="s">
        <v>499</v>
      </c>
      <c r="C183" s="4" t="s">
        <v>291</v>
      </c>
      <c r="D183" s="5" t="s">
        <v>500</v>
      </c>
      <c r="E183" s="13" t="n">
        <v>21.5</v>
      </c>
      <c r="F183" s="13" t="n">
        <v>25</v>
      </c>
      <c r="G183" s="4" t="s">
        <v>349</v>
      </c>
      <c r="H183" s="7" t="n">
        <f aca="false">IF(F183=0,"",E183/F183)</f>
        <v>0.86</v>
      </c>
      <c r="I183" s="14" t="n">
        <v>0.9</v>
      </c>
      <c r="J183" s="4" t="str">
        <f aca="false">IF(H183="","",IF(H183&lt;=I183,"OK","要確認"))</f>
        <v>OK</v>
      </c>
      <c r="K183" s="5" t="s">
        <v>501</v>
      </c>
    </row>
    <row r="184" customFormat="false" ht="15" hidden="false" customHeight="false" outlineLevel="0" collapsed="false">
      <c r="A184" s="4" t="n">
        <v>57</v>
      </c>
      <c r="B184" s="4" t="s">
        <v>499</v>
      </c>
      <c r="C184" s="4" t="s">
        <v>291</v>
      </c>
      <c r="D184" s="5" t="s">
        <v>405</v>
      </c>
      <c r="E184" s="13" t="n">
        <v>57.968</v>
      </c>
      <c r="F184" s="13" t="n">
        <v>150</v>
      </c>
      <c r="G184" s="4" t="s">
        <v>406</v>
      </c>
      <c r="H184" s="7" t="n">
        <f aca="false">IF(F184=0,"",E184/F184)</f>
        <v>0.386453333333333</v>
      </c>
      <c r="I184" s="14" t="n">
        <v>0.85</v>
      </c>
      <c r="J184" s="4" t="str">
        <f aca="false">IF(H184="","",IF(H184&lt;=I184,"OK","要確認"))</f>
        <v>OK</v>
      </c>
      <c r="K184" s="5"/>
    </row>
    <row r="185" customFormat="false" ht="15" hidden="false" customHeight="false" outlineLevel="0" collapsed="false">
      <c r="A185" s="4" t="n">
        <v>57</v>
      </c>
      <c r="B185" s="4" t="s">
        <v>502</v>
      </c>
      <c r="C185" s="4" t="s">
        <v>291</v>
      </c>
      <c r="D185" s="5" t="s">
        <v>500</v>
      </c>
      <c r="E185" s="13" t="n">
        <v>21.5</v>
      </c>
      <c r="F185" s="13" t="n">
        <v>25</v>
      </c>
      <c r="G185" s="4" t="s">
        <v>349</v>
      </c>
      <c r="H185" s="7" t="n">
        <f aca="false">IF(F185=0,"",E185/F185)</f>
        <v>0.86</v>
      </c>
      <c r="I185" s="14" t="n">
        <v>0.9</v>
      </c>
      <c r="J185" s="4" t="str">
        <f aca="false">IF(H185="","",IF(H185&lt;=I185,"OK","要確認"))</f>
        <v>OK</v>
      </c>
      <c r="K185" s="5" t="s">
        <v>501</v>
      </c>
    </row>
    <row r="186" customFormat="false" ht="15" hidden="false" customHeight="false" outlineLevel="0" collapsed="false">
      <c r="A186" s="4" t="n">
        <v>57</v>
      </c>
      <c r="B186" s="4" t="s">
        <v>502</v>
      </c>
      <c r="C186" s="4" t="s">
        <v>291</v>
      </c>
      <c r="D186" s="5" t="s">
        <v>405</v>
      </c>
      <c r="E186" s="13" t="n">
        <v>57.968</v>
      </c>
      <c r="F186" s="13" t="n">
        <v>150</v>
      </c>
      <c r="G186" s="4" t="s">
        <v>406</v>
      </c>
      <c r="H186" s="7" t="n">
        <f aca="false">IF(F186=0,"",E186/F186)</f>
        <v>0.386453333333333</v>
      </c>
      <c r="I186" s="14" t="n">
        <v>0.85</v>
      </c>
      <c r="J186" s="4" t="str">
        <f aca="false">IF(H186="","",IF(H186&lt;=I186,"OK","要確認"))</f>
        <v>OK</v>
      </c>
      <c r="K186" s="5"/>
    </row>
    <row r="187" customFormat="false" ht="15" hidden="false" customHeight="false" outlineLevel="0" collapsed="false">
      <c r="A187" s="4" t="n">
        <v>58</v>
      </c>
      <c r="B187" s="4" t="s">
        <v>296</v>
      </c>
      <c r="C187" s="4" t="s">
        <v>298</v>
      </c>
      <c r="D187" s="5" t="s">
        <v>495</v>
      </c>
      <c r="E187" s="13" t="n">
        <v>21.5</v>
      </c>
      <c r="F187" s="13" t="n">
        <v>30</v>
      </c>
      <c r="G187" s="4" t="s">
        <v>349</v>
      </c>
      <c r="H187" s="7" t="n">
        <f aca="false">IF(F187=0,"",E187/F187)</f>
        <v>0.716666666666667</v>
      </c>
      <c r="I187" s="14" t="n">
        <v>0.9</v>
      </c>
      <c r="J187" s="4" t="str">
        <f aca="false">IF(H187="","",IF(H187&lt;=I187,"OK","要確認"))</f>
        <v>OK</v>
      </c>
      <c r="K187" s="5"/>
    </row>
    <row r="188" customFormat="false" ht="15" hidden="false" customHeight="false" outlineLevel="0" collapsed="false">
      <c r="A188" s="4" t="n">
        <v>58</v>
      </c>
      <c r="B188" s="4" t="s">
        <v>296</v>
      </c>
      <c r="C188" s="4" t="s">
        <v>298</v>
      </c>
      <c r="D188" s="5" t="s">
        <v>497</v>
      </c>
      <c r="E188" s="13" t="n">
        <v>0.05</v>
      </c>
      <c r="F188" s="13" t="n">
        <v>0.15</v>
      </c>
      <c r="G188" s="4" t="s">
        <v>354</v>
      </c>
      <c r="H188" s="7" t="n">
        <f aca="false">IF(F188=0,"",E188/F188)</f>
        <v>0.333333333333333</v>
      </c>
      <c r="I188" s="14" t="n">
        <v>0.8</v>
      </c>
      <c r="J188" s="4" t="str">
        <f aca="false">IF(H188="","",IF(H188&lt;=I188,"OK","要確認"))</f>
        <v>OK</v>
      </c>
      <c r="K188" s="5"/>
    </row>
    <row r="189" customFormat="false" ht="15" hidden="false" customHeight="false" outlineLevel="0" collapsed="false">
      <c r="A189" s="4" t="n">
        <v>58</v>
      </c>
      <c r="B189" s="4" t="s">
        <v>296</v>
      </c>
      <c r="C189" s="4" t="s">
        <v>298</v>
      </c>
      <c r="D189" s="5" t="s">
        <v>405</v>
      </c>
      <c r="E189" s="13" t="n">
        <v>76.8588597979798</v>
      </c>
      <c r="F189" s="13" t="n">
        <v>125</v>
      </c>
      <c r="G189" s="4" t="s">
        <v>406</v>
      </c>
      <c r="H189" s="7" t="n">
        <f aca="false">IF(F189=0,"",E189/F189)</f>
        <v>0.614870878383839</v>
      </c>
      <c r="I189" s="14" t="n">
        <v>0.85</v>
      </c>
      <c r="J189" s="4" t="str">
        <f aca="false">IF(H189="","",IF(H189&lt;=I189,"OK","要確認"))</f>
        <v>OK</v>
      </c>
      <c r="K189" s="5"/>
    </row>
    <row r="190" customFormat="false" ht="15" hidden="false" customHeight="false" outlineLevel="0" collapsed="false">
      <c r="A190" s="4" t="n">
        <v>59</v>
      </c>
      <c r="B190" s="4" t="s">
        <v>302</v>
      </c>
      <c r="C190" s="4" t="s">
        <v>304</v>
      </c>
      <c r="D190" s="5" t="s">
        <v>503</v>
      </c>
      <c r="E190" s="13" t="n">
        <v>21.5</v>
      </c>
      <c r="F190" s="13" t="n">
        <v>80</v>
      </c>
      <c r="G190" s="4" t="s">
        <v>349</v>
      </c>
      <c r="H190" s="7" t="n">
        <f aca="false">IF(F190=0,"",E190/F190)</f>
        <v>0.26875</v>
      </c>
      <c r="I190" s="14" t="n">
        <v>0.8</v>
      </c>
      <c r="J190" s="4" t="str">
        <f aca="false">IF(H190="","",IF(H190&lt;=I190,"OK","要確認"))</f>
        <v>OK</v>
      </c>
      <c r="K190" s="5" t="s">
        <v>504</v>
      </c>
    </row>
    <row r="191" customFormat="false" ht="15" hidden="false" customHeight="false" outlineLevel="0" collapsed="false">
      <c r="A191" s="4" t="n">
        <v>59</v>
      </c>
      <c r="B191" s="4" t="s">
        <v>302</v>
      </c>
      <c r="C191" s="4" t="s">
        <v>304</v>
      </c>
      <c r="D191" s="5" t="s">
        <v>505</v>
      </c>
      <c r="E191" s="13" t="n">
        <v>0.0375</v>
      </c>
      <c r="F191" s="13" t="n">
        <v>0.0725</v>
      </c>
      <c r="G191" s="4" t="s">
        <v>349</v>
      </c>
      <c r="H191" s="7" t="n">
        <f aca="false">IF(F191=0,"",E191/F191)</f>
        <v>0.517241379310345</v>
      </c>
      <c r="I191" s="14" t="n">
        <v>0.9</v>
      </c>
      <c r="J191" s="4" t="str">
        <f aca="false">IF(H191="","",IF(H191&lt;=I191,"OK","要確認"))</f>
        <v>OK</v>
      </c>
      <c r="K191" s="5" t="s">
        <v>506</v>
      </c>
    </row>
    <row r="192" customFormat="false" ht="15" hidden="false" customHeight="false" outlineLevel="0" collapsed="false">
      <c r="A192" s="4" t="n">
        <v>60</v>
      </c>
      <c r="B192" s="4" t="s">
        <v>507</v>
      </c>
      <c r="C192" s="4" t="s">
        <v>310</v>
      </c>
      <c r="D192" s="5" t="s">
        <v>508</v>
      </c>
      <c r="E192" s="13" t="n">
        <v>3.3</v>
      </c>
      <c r="F192" s="13" t="n">
        <v>5.5</v>
      </c>
      <c r="G192" s="4" t="s">
        <v>349</v>
      </c>
      <c r="H192" s="7" t="n">
        <f aca="false">IF(F192=0,"",E192/F192)</f>
        <v>0.6</v>
      </c>
      <c r="I192" s="14" t="n">
        <v>0.8</v>
      </c>
      <c r="J192" s="4" t="str">
        <f aca="false">IF(H192="","",IF(H192&lt;=I192,"OK","要確認"))</f>
        <v>OK</v>
      </c>
      <c r="K192" s="5"/>
    </row>
    <row r="193" customFormat="false" ht="15" hidden="false" customHeight="false" outlineLevel="0" collapsed="false">
      <c r="A193" s="4" t="n">
        <v>60</v>
      </c>
      <c r="B193" s="4" t="s">
        <v>509</v>
      </c>
      <c r="C193" s="4" t="s">
        <v>310</v>
      </c>
      <c r="D193" s="5" t="s">
        <v>508</v>
      </c>
      <c r="E193" s="13" t="n">
        <v>3.3</v>
      </c>
      <c r="F193" s="13" t="n">
        <v>5.5</v>
      </c>
      <c r="G193" s="4" t="s">
        <v>349</v>
      </c>
      <c r="H193" s="7" t="n">
        <f aca="false">IF(F193=0,"",E193/F193)</f>
        <v>0.6</v>
      </c>
      <c r="I193" s="14" t="n">
        <v>0.8</v>
      </c>
      <c r="J193" s="4" t="str">
        <f aca="false">IF(H193="","",IF(H193&lt;=I193,"OK","要確認"))</f>
        <v>OK</v>
      </c>
      <c r="K193" s="5"/>
    </row>
    <row r="194" customFormat="false" ht="15" hidden="false" customHeight="false" outlineLevel="0" collapsed="false">
      <c r="A194" s="4" t="n">
        <v>61</v>
      </c>
      <c r="B194" s="4" t="s">
        <v>314</v>
      </c>
      <c r="C194" s="4" t="s">
        <v>316</v>
      </c>
      <c r="D194" s="5" t="s">
        <v>508</v>
      </c>
      <c r="E194" s="13" t="n">
        <v>3.3</v>
      </c>
      <c r="F194" s="13" t="n">
        <v>5.5</v>
      </c>
      <c r="G194" s="4" t="s">
        <v>349</v>
      </c>
      <c r="H194" s="7" t="n">
        <f aca="false">IF(F194=0,"",E194/F194)</f>
        <v>0.6</v>
      </c>
      <c r="I194" s="14" t="n">
        <v>0.8</v>
      </c>
      <c r="J194" s="4" t="str">
        <f aca="false">IF(H194="","",IF(H194&lt;=I194,"OK","要確認"))</f>
        <v>OK</v>
      </c>
      <c r="K194" s="5"/>
    </row>
    <row r="195" customFormat="false" ht="15" hidden="false" customHeight="false" outlineLevel="0" collapsed="false">
      <c r="A195" s="4" t="n">
        <v>62</v>
      </c>
      <c r="B195" s="4" t="s">
        <v>319</v>
      </c>
      <c r="C195" s="4" t="s">
        <v>321</v>
      </c>
      <c r="D195" s="5" t="s">
        <v>508</v>
      </c>
      <c r="E195" s="13" t="n">
        <v>3.3</v>
      </c>
      <c r="F195" s="13" t="n">
        <v>5.5</v>
      </c>
      <c r="G195" s="4" t="s">
        <v>349</v>
      </c>
      <c r="H195" s="7" t="n">
        <f aca="false">IF(F195=0,"",E195/F195)</f>
        <v>0.6</v>
      </c>
      <c r="I195" s="14" t="n">
        <v>0.8</v>
      </c>
      <c r="J195" s="4" t="str">
        <f aca="false">IF(H195="","",IF(H195&lt;=I195,"OK","要確認"))</f>
        <v>OK</v>
      </c>
      <c r="K195" s="5"/>
    </row>
    <row r="196" customFormat="false" ht="15" hidden="false" customHeight="false" outlineLevel="0" collapsed="false">
      <c r="A196" s="4" t="n">
        <v>63</v>
      </c>
      <c r="B196" s="4" t="s">
        <v>324</v>
      </c>
      <c r="C196" s="4" t="s">
        <v>326</v>
      </c>
      <c r="D196" s="5" t="s">
        <v>510</v>
      </c>
      <c r="E196" s="13" t="n">
        <v>21.5</v>
      </c>
      <c r="F196" s="13" t="n">
        <v>36</v>
      </c>
      <c r="G196" s="4" t="s">
        <v>349</v>
      </c>
      <c r="H196" s="7" t="n">
        <f aca="false">IF(F196=0,"",E196/F196)</f>
        <v>0.597222222222222</v>
      </c>
      <c r="I196" s="14" t="n">
        <v>0.8</v>
      </c>
      <c r="J196" s="4" t="str">
        <f aca="false">IF(H196="","",IF(H196&lt;=I196,"OK","要確認"))</f>
        <v>OK</v>
      </c>
      <c r="K196" s="5"/>
    </row>
    <row r="197" customFormat="false" ht="15" hidden="false" customHeight="false" outlineLevel="0" collapsed="false">
      <c r="A197" s="4" t="n">
        <v>63</v>
      </c>
      <c r="B197" s="4" t="s">
        <v>324</v>
      </c>
      <c r="C197" s="4" t="s">
        <v>326</v>
      </c>
      <c r="D197" s="5" t="s">
        <v>511</v>
      </c>
      <c r="E197" s="13" t="n">
        <v>3.3</v>
      </c>
      <c r="F197" s="13" t="n">
        <v>10.3485252525253</v>
      </c>
      <c r="G197" s="4" t="s">
        <v>349</v>
      </c>
      <c r="H197" s="7" t="n">
        <f aca="false">IF(F197=0,"",E197/F197)</f>
        <v>0.318886017038489</v>
      </c>
      <c r="I197" s="14" t="n">
        <v>0.9</v>
      </c>
      <c r="J197" s="4" t="str">
        <f aca="false">IF(H197="","",IF(H197&lt;=I197,"OK","要確認"))</f>
        <v>OK</v>
      </c>
      <c r="K197" s="5" t="s">
        <v>512</v>
      </c>
    </row>
    <row r="198" customFormat="false" ht="15" hidden="false" customHeight="false" outlineLevel="0" collapsed="false">
      <c r="A198" s="4" t="n">
        <v>64</v>
      </c>
      <c r="B198" s="4" t="s">
        <v>329</v>
      </c>
      <c r="C198" s="4" t="s">
        <v>331</v>
      </c>
      <c r="D198" s="5" t="s">
        <v>513</v>
      </c>
      <c r="E198" s="13" t="n">
        <v>5</v>
      </c>
      <c r="F198" s="13" t="n">
        <v>5.5</v>
      </c>
      <c r="G198" s="4" t="s">
        <v>349</v>
      </c>
      <c r="H198" s="7" t="n">
        <f aca="false">IF(F198=0,"",E198/F198)</f>
        <v>0.909090909090909</v>
      </c>
      <c r="I198" s="14" t="n">
        <v>0.95</v>
      </c>
      <c r="J198" s="4" t="str">
        <f aca="false">IF(H198="","",IF(H198&lt;=I198,"OK","要確認"))</f>
        <v>OK</v>
      </c>
      <c r="K198" s="5" t="s">
        <v>514</v>
      </c>
    </row>
    <row r="199" customFormat="false" ht="15" hidden="false" customHeight="false" outlineLevel="0" collapsed="false">
      <c r="A199" s="4" t="n">
        <v>65</v>
      </c>
      <c r="B199" s="4" t="s">
        <v>333</v>
      </c>
      <c r="C199" s="4" t="s">
        <v>335</v>
      </c>
      <c r="D199" s="5" t="s">
        <v>515</v>
      </c>
      <c r="E199" s="13" t="n">
        <v>5</v>
      </c>
      <c r="F199" s="13" t="n">
        <v>5.5</v>
      </c>
      <c r="G199" s="4" t="s">
        <v>349</v>
      </c>
      <c r="H199" s="7" t="n">
        <f aca="false">IF(F199=0,"",E199/F199)</f>
        <v>0.909090909090909</v>
      </c>
      <c r="I199" s="14" t="n">
        <v>0.95</v>
      </c>
      <c r="J199" s="4" t="str">
        <f aca="false">IF(H199="","",IF(H199&lt;=I199,"OK","要確認"))</f>
        <v>OK</v>
      </c>
      <c r="K199" s="5"/>
    </row>
  </sheetData>
  <autoFilter ref="A4:K199"/>
  <conditionalFormatting sqref="J5:J199">
    <cfRule type="cellIs" priority="2" operator="equal" aboveAverage="0" equalAverage="0" bottom="0" percent="0" rank="0" text="" dxfId="5">
      <formula>"要確認"</formula>
    </cfRule>
    <cfRule type="cellIs" priority="3" operator="equal" aboveAverage="0" equalAverage="0" bottom="0" percent="0" rank="0" text="" dxfId="8">
      <formula>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6"/>
    <col collapsed="false" customWidth="true" hidden="false" outlineLevel="0" max="3" min="3" style="0" width="110"/>
  </cols>
  <sheetData>
    <row r="1" customFormat="false" ht="15" hidden="false" customHeight="false" outlineLevel="0" collapsed="false">
      <c r="A1" s="1" t="s">
        <v>516</v>
      </c>
    </row>
    <row r="2" customFormat="false" ht="15" hidden="false" customHeight="false" outlineLevel="0" collapsed="false">
      <c r="A2" s="2" t="s">
        <v>517</v>
      </c>
    </row>
    <row r="4" customFormat="false" ht="15" hidden="false" customHeight="false" outlineLevel="0" collapsed="false">
      <c r="A4" s="3" t="s">
        <v>518</v>
      </c>
      <c r="B4" s="3" t="s">
        <v>519</v>
      </c>
      <c r="C4" s="3" t="s">
        <v>520</v>
      </c>
    </row>
    <row r="5" customFormat="false" ht="15" hidden="false" customHeight="false" outlineLevel="0" collapsed="false">
      <c r="A5" s="15" t="s">
        <v>266</v>
      </c>
      <c r="B5" s="15" t="n">
        <v>19</v>
      </c>
      <c r="C5" s="16" t="s">
        <v>521</v>
      </c>
    </row>
    <row r="6" customFormat="false" ht="15" hidden="false" customHeight="false" outlineLevel="0" collapsed="false">
      <c r="A6" s="15" t="s">
        <v>269</v>
      </c>
      <c r="B6" s="15" t="n">
        <v>26</v>
      </c>
      <c r="C6" s="16" t="s">
        <v>522</v>
      </c>
    </row>
    <row r="7" customFormat="false" ht="15" hidden="false" customHeight="false" outlineLevel="0" collapsed="false">
      <c r="A7" s="15" t="s">
        <v>523</v>
      </c>
      <c r="B7" s="15" t="n">
        <v>5</v>
      </c>
      <c r="C7" s="16" t="s">
        <v>524</v>
      </c>
    </row>
    <row r="8" customFormat="false" ht="15" hidden="false" customHeight="false" outlineLevel="0" collapsed="false">
      <c r="A8" s="15" t="s">
        <v>525</v>
      </c>
      <c r="B8" s="15" t="n">
        <v>2</v>
      </c>
      <c r="C8" s="16" t="s">
        <v>526</v>
      </c>
    </row>
    <row r="9" customFormat="false" ht="15" hidden="false" customHeight="false" outlineLevel="0" collapsed="false">
      <c r="A9" s="15" t="s">
        <v>527</v>
      </c>
      <c r="B9" s="15" t="n">
        <v>2</v>
      </c>
      <c r="C9" s="16" t="s">
        <v>528</v>
      </c>
    </row>
    <row r="10" customFormat="false" ht="15" hidden="false" customHeight="false" outlineLevel="0" collapsed="false">
      <c r="A10" s="15" t="s">
        <v>529</v>
      </c>
      <c r="B10" s="15" t="n">
        <v>3</v>
      </c>
      <c r="C10" s="16" t="s">
        <v>530</v>
      </c>
    </row>
    <row r="11" customFormat="false" ht="15" hidden="false" customHeight="false" outlineLevel="0" collapsed="false">
      <c r="A11" s="15" t="s">
        <v>531</v>
      </c>
      <c r="B11" s="15" t="n">
        <v>2</v>
      </c>
      <c r="C11" s="16" t="s">
        <v>532</v>
      </c>
    </row>
    <row r="12" customFormat="false" ht="15" hidden="false" customHeight="false" outlineLevel="0" collapsed="false">
      <c r="A12" s="15" t="s">
        <v>533</v>
      </c>
      <c r="B12" s="15" t="n">
        <v>4</v>
      </c>
      <c r="C12" s="16" t="s">
        <v>534</v>
      </c>
    </row>
    <row r="13" customFormat="false" ht="15" hidden="false" customHeight="false" outlineLevel="0" collapsed="false">
      <c r="A13" s="15" t="s">
        <v>535</v>
      </c>
      <c r="B13" s="15" t="n">
        <v>4</v>
      </c>
      <c r="C13" s="16" t="s">
        <v>536</v>
      </c>
    </row>
    <row r="14" customFormat="false" ht="15" hidden="false" customHeight="false" outlineLevel="0" collapsed="false">
      <c r="A14" s="15" t="s">
        <v>537</v>
      </c>
      <c r="B14" s="15" t="n">
        <v>3</v>
      </c>
      <c r="C14" s="16" t="s">
        <v>538</v>
      </c>
    </row>
    <row r="15" customFormat="false" ht="15" hidden="false" customHeight="false" outlineLevel="0" collapsed="false">
      <c r="A15" s="15" t="s">
        <v>539</v>
      </c>
      <c r="B15" s="15" t="n">
        <v>1</v>
      </c>
      <c r="C15" s="16" t="s">
        <v>540</v>
      </c>
    </row>
    <row r="16" customFormat="false" ht="15" hidden="false" customHeight="false" outlineLevel="0" collapsed="false">
      <c r="A16" s="15" t="s">
        <v>541</v>
      </c>
      <c r="B16" s="15" t="n">
        <v>1</v>
      </c>
      <c r="C16" s="16" t="s">
        <v>542</v>
      </c>
    </row>
    <row r="17" customFormat="false" ht="15" hidden="false" customHeight="false" outlineLevel="0" collapsed="false">
      <c r="A17" s="15" t="s">
        <v>543</v>
      </c>
      <c r="B17" s="15" t="n">
        <v>2</v>
      </c>
      <c r="C17" s="16" t="s">
        <v>544</v>
      </c>
    </row>
    <row r="18" customFormat="false" ht="15" hidden="false" customHeight="false" outlineLevel="0" collapsed="false">
      <c r="A18" s="15" t="s">
        <v>545</v>
      </c>
      <c r="B18" s="15" t="n">
        <v>3</v>
      </c>
      <c r="C18" s="16" t="s">
        <v>546</v>
      </c>
    </row>
    <row r="19" customFormat="false" ht="15" hidden="false" customHeight="false" outlineLevel="0" collapsed="false">
      <c r="A19" s="15" t="s">
        <v>547</v>
      </c>
      <c r="B19" s="15" t="n">
        <v>4</v>
      </c>
      <c r="C19" s="16" t="s">
        <v>548</v>
      </c>
    </row>
    <row r="20" customFormat="false" ht="15" hidden="false" customHeight="false" outlineLevel="0" collapsed="false">
      <c r="A20" s="15" t="s">
        <v>549</v>
      </c>
      <c r="B20" s="15" t="n">
        <v>2</v>
      </c>
      <c r="C20" s="16" t="s">
        <v>550</v>
      </c>
    </row>
    <row r="21" customFormat="false" ht="15" hidden="false" customHeight="false" outlineLevel="0" collapsed="false">
      <c r="A21" s="15" t="s">
        <v>551</v>
      </c>
      <c r="B21" s="15" t="n">
        <v>2</v>
      </c>
      <c r="C21" s="16" t="s">
        <v>552</v>
      </c>
    </row>
    <row r="22" customFormat="false" ht="15" hidden="false" customHeight="false" outlineLevel="0" collapsed="false">
      <c r="A22" s="15" t="s">
        <v>553</v>
      </c>
      <c r="B22" s="15" t="n">
        <v>3</v>
      </c>
      <c r="C22" s="16" t="s">
        <v>554</v>
      </c>
    </row>
    <row r="23" customFormat="false" ht="15" hidden="false" customHeight="false" outlineLevel="0" collapsed="false">
      <c r="A23" s="15" t="s">
        <v>555</v>
      </c>
      <c r="B23" s="15" t="n">
        <v>4</v>
      </c>
      <c r="C23" s="16" t="s">
        <v>556</v>
      </c>
    </row>
    <row r="24" customFormat="false" ht="15" hidden="false" customHeight="false" outlineLevel="0" collapsed="false">
      <c r="A24" s="15" t="s">
        <v>557</v>
      </c>
      <c r="B24" s="15" t="n">
        <v>2</v>
      </c>
      <c r="C24" s="16" t="s">
        <v>558</v>
      </c>
    </row>
    <row r="25" customFormat="false" ht="15" hidden="false" customHeight="false" outlineLevel="0" collapsed="false">
      <c r="A25" s="15" t="s">
        <v>559</v>
      </c>
      <c r="B25" s="15" t="n">
        <v>3</v>
      </c>
      <c r="C25" s="16" t="s">
        <v>560</v>
      </c>
    </row>
    <row r="26" customFormat="false" ht="15" hidden="false" customHeight="false" outlineLevel="0" collapsed="false">
      <c r="A26" s="15" t="s">
        <v>561</v>
      </c>
      <c r="B26" s="15" t="n">
        <v>4</v>
      </c>
      <c r="C26" s="16" t="s">
        <v>562</v>
      </c>
    </row>
    <row r="27" customFormat="false" ht="15" hidden="false" customHeight="false" outlineLevel="0" collapsed="false">
      <c r="A27" s="15" t="s">
        <v>563</v>
      </c>
      <c r="B27" s="15" t="n">
        <v>2</v>
      </c>
      <c r="C27" s="16" t="s">
        <v>564</v>
      </c>
    </row>
    <row r="28" customFormat="false" ht="15" hidden="false" customHeight="false" outlineLevel="0" collapsed="false">
      <c r="A28" s="15" t="s">
        <v>565</v>
      </c>
      <c r="B28" s="15" t="n">
        <v>3</v>
      </c>
      <c r="C28" s="16" t="s">
        <v>566</v>
      </c>
    </row>
    <row r="29" customFormat="false" ht="15" hidden="false" customHeight="false" outlineLevel="0" collapsed="false">
      <c r="A29" s="15" t="s">
        <v>567</v>
      </c>
      <c r="B29" s="15" t="n">
        <v>3</v>
      </c>
      <c r="C29" s="16" t="s">
        <v>568</v>
      </c>
    </row>
    <row r="30" customFormat="false" ht="15" hidden="false" customHeight="false" outlineLevel="0" collapsed="false">
      <c r="A30" s="15" t="s">
        <v>569</v>
      </c>
      <c r="B30" s="15" t="n">
        <v>3</v>
      </c>
      <c r="C30" s="16" t="s">
        <v>570</v>
      </c>
    </row>
    <row r="31" customFormat="false" ht="15" hidden="false" customHeight="false" outlineLevel="0" collapsed="false">
      <c r="A31" s="15" t="s">
        <v>571</v>
      </c>
      <c r="B31" s="15" t="n">
        <v>3</v>
      </c>
      <c r="C31" s="16" t="s">
        <v>572</v>
      </c>
    </row>
    <row r="32" customFormat="false" ht="15" hidden="false" customHeight="false" outlineLevel="0" collapsed="false">
      <c r="A32" s="15" t="s">
        <v>272</v>
      </c>
      <c r="B32" s="15" t="n">
        <v>75</v>
      </c>
      <c r="C32" s="16" t="s">
        <v>573</v>
      </c>
    </row>
    <row r="33" customFormat="false" ht="15" hidden="false" customHeight="false" outlineLevel="0" collapsed="false">
      <c r="A33" s="15" t="s">
        <v>574</v>
      </c>
      <c r="B33" s="15" t="n">
        <v>2</v>
      </c>
      <c r="C33" s="16" t="s">
        <v>575</v>
      </c>
    </row>
    <row r="34" customFormat="false" ht="15" hidden="false" customHeight="false" outlineLevel="0" collapsed="false">
      <c r="A34" s="15" t="s">
        <v>576</v>
      </c>
      <c r="B34" s="15" t="n">
        <v>2</v>
      </c>
      <c r="C34" s="16" t="s">
        <v>577</v>
      </c>
    </row>
    <row r="35" customFormat="false" ht="15" hidden="false" customHeight="false" outlineLevel="0" collapsed="false">
      <c r="A35" s="15" t="s">
        <v>578</v>
      </c>
      <c r="B35" s="15" t="n">
        <v>2</v>
      </c>
      <c r="C35" s="16" t="s">
        <v>579</v>
      </c>
    </row>
    <row r="36" customFormat="false" ht="15" hidden="false" customHeight="false" outlineLevel="0" collapsed="false">
      <c r="A36" s="15" t="s">
        <v>580</v>
      </c>
      <c r="B36" s="15" t="n">
        <v>2</v>
      </c>
      <c r="C36" s="16" t="s">
        <v>581</v>
      </c>
    </row>
    <row r="37" customFormat="false" ht="15" hidden="false" customHeight="false" outlineLevel="0" collapsed="false">
      <c r="A37" s="15" t="s">
        <v>275</v>
      </c>
      <c r="B37" s="15" t="n">
        <v>3</v>
      </c>
      <c r="C37" s="16" t="s">
        <v>582</v>
      </c>
    </row>
    <row r="38" customFormat="false" ht="15" hidden="false" customHeight="false" outlineLevel="0" collapsed="false">
      <c r="A38" s="15" t="s">
        <v>583</v>
      </c>
      <c r="B38" s="15" t="n">
        <v>4</v>
      </c>
      <c r="C38" s="16" t="s">
        <v>584</v>
      </c>
    </row>
    <row r="39" customFormat="false" ht="15" hidden="false" customHeight="false" outlineLevel="0" collapsed="false">
      <c r="A39" s="15" t="s">
        <v>585</v>
      </c>
      <c r="B39" s="15" t="n">
        <v>4</v>
      </c>
      <c r="C39" s="16" t="s">
        <v>586</v>
      </c>
    </row>
    <row r="40" customFormat="false" ht="15" hidden="false" customHeight="false" outlineLevel="0" collapsed="false">
      <c r="A40" s="15" t="s">
        <v>587</v>
      </c>
      <c r="B40" s="15" t="n">
        <v>2</v>
      </c>
      <c r="C40" s="16" t="s">
        <v>588</v>
      </c>
    </row>
    <row r="41" customFormat="false" ht="15" hidden="false" customHeight="false" outlineLevel="0" collapsed="false">
      <c r="A41" s="15" t="s">
        <v>589</v>
      </c>
      <c r="B41" s="15" t="n">
        <v>2</v>
      </c>
      <c r="C41" s="16" t="s">
        <v>590</v>
      </c>
    </row>
    <row r="42" customFormat="false" ht="15" hidden="false" customHeight="false" outlineLevel="0" collapsed="false">
      <c r="A42" s="15" t="s">
        <v>591</v>
      </c>
      <c r="B42" s="15" t="n">
        <v>2</v>
      </c>
      <c r="C42" s="16" t="s">
        <v>592</v>
      </c>
    </row>
    <row r="43" customFormat="false" ht="15" hidden="false" customHeight="false" outlineLevel="0" collapsed="false">
      <c r="A43" s="15" t="s">
        <v>593</v>
      </c>
      <c r="B43" s="15" t="n">
        <v>2</v>
      </c>
      <c r="C43" s="16" t="s">
        <v>594</v>
      </c>
    </row>
    <row r="44" customFormat="false" ht="15" hidden="false" customHeight="false" outlineLevel="0" collapsed="false">
      <c r="A44" s="15" t="s">
        <v>595</v>
      </c>
      <c r="B44" s="15" t="n">
        <v>3</v>
      </c>
      <c r="C44" s="16" t="s">
        <v>596</v>
      </c>
    </row>
    <row r="45" customFormat="false" ht="15" hidden="false" customHeight="false" outlineLevel="0" collapsed="false">
      <c r="A45" s="15" t="s">
        <v>597</v>
      </c>
      <c r="B45" s="15" t="n">
        <v>6</v>
      </c>
      <c r="C45" s="16" t="s">
        <v>598</v>
      </c>
    </row>
    <row r="46" customFormat="false" ht="15" hidden="false" customHeight="false" outlineLevel="0" collapsed="false">
      <c r="A46" s="15" t="s">
        <v>599</v>
      </c>
      <c r="B46" s="15" t="n">
        <v>6</v>
      </c>
      <c r="C46" s="16" t="s">
        <v>600</v>
      </c>
    </row>
    <row r="47" customFormat="false" ht="15" hidden="false" customHeight="false" outlineLevel="0" collapsed="false">
      <c r="A47" s="15" t="s">
        <v>601</v>
      </c>
      <c r="B47" s="15" t="n">
        <v>4</v>
      </c>
      <c r="C47" s="16" t="s">
        <v>602</v>
      </c>
    </row>
    <row r="48" customFormat="false" ht="15" hidden="false" customHeight="false" outlineLevel="0" collapsed="false">
      <c r="A48" s="15" t="s">
        <v>603</v>
      </c>
      <c r="B48" s="15" t="n">
        <v>4</v>
      </c>
      <c r="C48" s="16" t="s">
        <v>604</v>
      </c>
    </row>
    <row r="49" customFormat="false" ht="15" hidden="false" customHeight="false" outlineLevel="0" collapsed="false">
      <c r="A49" s="15" t="s">
        <v>605</v>
      </c>
      <c r="B49" s="15" t="n">
        <v>2</v>
      </c>
      <c r="C49" s="16" t="s">
        <v>606</v>
      </c>
    </row>
    <row r="50" customFormat="false" ht="15" hidden="false" customHeight="false" outlineLevel="0" collapsed="false">
      <c r="A50" s="15" t="s">
        <v>607</v>
      </c>
      <c r="B50" s="15" t="n">
        <v>4</v>
      </c>
      <c r="C50" s="16" t="s">
        <v>608</v>
      </c>
    </row>
    <row r="51" customFormat="false" ht="15" hidden="false" customHeight="false" outlineLevel="0" collapsed="false">
      <c r="A51" s="15" t="s">
        <v>609</v>
      </c>
      <c r="B51" s="15" t="n">
        <v>3</v>
      </c>
      <c r="C51" s="16" t="s">
        <v>610</v>
      </c>
    </row>
    <row r="52" customFormat="false" ht="15" hidden="false" customHeight="false" outlineLevel="0" collapsed="false">
      <c r="A52" s="15" t="s">
        <v>611</v>
      </c>
      <c r="B52" s="15" t="n">
        <v>7</v>
      </c>
      <c r="C52" s="16" t="s">
        <v>612</v>
      </c>
    </row>
    <row r="53" customFormat="false" ht="15" hidden="false" customHeight="false" outlineLevel="0" collapsed="false">
      <c r="A53" s="15" t="s">
        <v>613</v>
      </c>
      <c r="B53" s="15" t="n">
        <v>2</v>
      </c>
      <c r="C53" s="16" t="s">
        <v>614</v>
      </c>
    </row>
    <row r="54" customFormat="false" ht="15" hidden="false" customHeight="false" outlineLevel="0" collapsed="false">
      <c r="A54" s="15" t="s">
        <v>615</v>
      </c>
      <c r="B54" s="15" t="n">
        <v>3</v>
      </c>
      <c r="C54" s="16" t="s">
        <v>616</v>
      </c>
    </row>
    <row r="55" customFormat="false" ht="15" hidden="false" customHeight="false" outlineLevel="0" collapsed="false">
      <c r="A55" s="15" t="s">
        <v>617</v>
      </c>
      <c r="B55" s="15" t="n">
        <v>2</v>
      </c>
      <c r="C55" s="16" t="s">
        <v>618</v>
      </c>
    </row>
    <row r="56" customFormat="false" ht="15" hidden="false" customHeight="false" outlineLevel="0" collapsed="false">
      <c r="A56" s="15" t="s">
        <v>619</v>
      </c>
      <c r="B56" s="15" t="n">
        <v>3</v>
      </c>
      <c r="C56" s="16" t="s">
        <v>620</v>
      </c>
    </row>
    <row r="57" customFormat="false" ht="15" hidden="false" customHeight="false" outlineLevel="0" collapsed="false">
      <c r="A57" s="15" t="s">
        <v>621</v>
      </c>
      <c r="B57" s="15" t="n">
        <v>3</v>
      </c>
      <c r="C57" s="16" t="s">
        <v>622</v>
      </c>
    </row>
    <row r="58" customFormat="false" ht="15" hidden="false" customHeight="false" outlineLevel="0" collapsed="false">
      <c r="A58" s="15" t="s">
        <v>623</v>
      </c>
      <c r="B58" s="15" t="n">
        <v>3</v>
      </c>
      <c r="C58" s="16" t="s">
        <v>624</v>
      </c>
    </row>
    <row r="59" customFormat="false" ht="15" hidden="false" customHeight="false" outlineLevel="0" collapsed="false">
      <c r="A59" s="15" t="s">
        <v>625</v>
      </c>
      <c r="B59" s="15" t="n">
        <v>7</v>
      </c>
      <c r="C59" s="16" t="s">
        <v>626</v>
      </c>
    </row>
    <row r="60" customFormat="false" ht="15" hidden="false" customHeight="false" outlineLevel="0" collapsed="false">
      <c r="A60" s="15" t="s">
        <v>627</v>
      </c>
      <c r="B60" s="15" t="n">
        <v>3</v>
      </c>
      <c r="C60" s="16" t="s">
        <v>628</v>
      </c>
    </row>
    <row r="61" customFormat="false" ht="15" hidden="false" customHeight="false" outlineLevel="0" collapsed="false">
      <c r="A61" s="15" t="s">
        <v>260</v>
      </c>
      <c r="B61" s="15" t="n">
        <v>12</v>
      </c>
      <c r="C61" s="16" t="s">
        <v>629</v>
      </c>
    </row>
    <row r="62" customFormat="false" ht="15" hidden="false" customHeight="false" outlineLevel="0" collapsed="false">
      <c r="A62" s="15" t="s">
        <v>630</v>
      </c>
      <c r="B62" s="15" t="n">
        <v>2</v>
      </c>
      <c r="C62" s="16" t="s">
        <v>631</v>
      </c>
    </row>
    <row r="63" customFormat="false" ht="15" hidden="false" customHeight="false" outlineLevel="0" collapsed="false">
      <c r="A63" s="15" t="s">
        <v>632</v>
      </c>
      <c r="B63" s="15" t="n">
        <v>4</v>
      </c>
      <c r="C63" s="16" t="s">
        <v>633</v>
      </c>
    </row>
    <row r="64" customFormat="false" ht="15" hidden="false" customHeight="false" outlineLevel="0" collapsed="false">
      <c r="A64" s="15" t="s">
        <v>634</v>
      </c>
      <c r="B64" s="15" t="n">
        <v>3</v>
      </c>
      <c r="C64" s="16" t="s">
        <v>635</v>
      </c>
    </row>
    <row r="65" customFormat="false" ht="15" hidden="false" customHeight="false" outlineLevel="0" collapsed="false">
      <c r="A65" s="15" t="s">
        <v>636</v>
      </c>
      <c r="B65" s="15" t="n">
        <v>3</v>
      </c>
      <c r="C65" s="16" t="s">
        <v>637</v>
      </c>
    </row>
    <row r="66" customFormat="false" ht="15" hidden="false" customHeight="false" outlineLevel="0" collapsed="false">
      <c r="A66" s="15" t="s">
        <v>638</v>
      </c>
      <c r="B66" s="15" t="n">
        <v>3</v>
      </c>
      <c r="C66" s="16" t="s">
        <v>639</v>
      </c>
    </row>
    <row r="67" customFormat="false" ht="15" hidden="false" customHeight="false" outlineLevel="0" collapsed="false">
      <c r="A67" s="15" t="s">
        <v>640</v>
      </c>
      <c r="B67" s="15" t="n">
        <v>4</v>
      </c>
      <c r="C67" s="16" t="s">
        <v>641</v>
      </c>
    </row>
    <row r="68" customFormat="false" ht="15" hidden="false" customHeight="false" outlineLevel="0" collapsed="false">
      <c r="A68" s="15" t="s">
        <v>642</v>
      </c>
      <c r="B68" s="15" t="n">
        <v>3</v>
      </c>
      <c r="C68" s="16" t="s">
        <v>643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10"/>
  </cols>
  <sheetData>
    <row r="1" customFormat="false" ht="15" hidden="false" customHeight="false" outlineLevel="0" collapsed="false">
      <c r="A1" s="1" t="s">
        <v>644</v>
      </c>
    </row>
    <row r="2" customFormat="false" ht="15" hidden="false" customHeight="false" outlineLevel="0" collapsed="false">
      <c r="A2" s="2" t="s">
        <v>645</v>
      </c>
    </row>
    <row r="4" customFormat="false" ht="45.75" hidden="false" customHeight="true" outlineLevel="0" collapsed="false">
      <c r="A4" s="17" t="s">
        <v>646</v>
      </c>
      <c r="B4" s="18" t="s">
        <v>647</v>
      </c>
    </row>
    <row r="5" customFormat="false" ht="45.75" hidden="false" customHeight="true" outlineLevel="0" collapsed="false">
      <c r="A5" s="17" t="s">
        <v>648</v>
      </c>
      <c r="B5" s="18" t="s">
        <v>649</v>
      </c>
    </row>
    <row r="6" customFormat="false" ht="45.75" hidden="false" customHeight="true" outlineLevel="0" collapsed="false">
      <c r="A6" s="17" t="s">
        <v>650</v>
      </c>
      <c r="B6" s="18" t="s">
        <v>651</v>
      </c>
    </row>
    <row r="7" customFormat="false" ht="45.75" hidden="false" customHeight="true" outlineLevel="0" collapsed="false">
      <c r="A7" s="17" t="s">
        <v>652</v>
      </c>
      <c r="B7" s="18" t="s">
        <v>653</v>
      </c>
    </row>
    <row r="8" customFormat="false" ht="45.75" hidden="false" customHeight="true" outlineLevel="0" collapsed="false">
      <c r="A8" s="17" t="s">
        <v>654</v>
      </c>
      <c r="B8" s="18" t="s">
        <v>655</v>
      </c>
    </row>
    <row r="9" customFormat="false" ht="45.75" hidden="false" customHeight="true" outlineLevel="0" collapsed="false">
      <c r="A9" s="17" t="s">
        <v>656</v>
      </c>
      <c r="B9" s="18" t="s">
        <v>657</v>
      </c>
    </row>
    <row r="10" customFormat="false" ht="45.75" hidden="false" customHeight="true" outlineLevel="0" collapsed="false">
      <c r="A10" s="17" t="s">
        <v>658</v>
      </c>
      <c r="B10" s="18" t="s">
        <v>659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2026-10-20T12:09:44Z</dcterms:created>
  <dc:creator>openpyxl</dc:creator>
  <dc:description/>
  <dc:language>en-US</dc:language>
  <cp:lastModifiedBy/>
  <dcterms:modified xsi:type="dcterms:W3CDTF">2026-10-20T12:09:44Z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